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 activeTab="1"/>
  </bookViews>
  <sheets>
    <sheet name="сведения о дост.ож.рез. прил 1 " sheetId="8" r:id="rId1"/>
    <sheet name="отчет о реализации прил 2" sheetId="5" r:id="rId2"/>
  </sheets>
  <definedNames>
    <definedName name="_xlnm._FilterDatabase" localSheetId="1" hidden="1">'отчет о реализации прил 2'!$A$18:$L$18</definedName>
    <definedName name="_xlnm.Print_Titles" localSheetId="1">'отчет о реализации прил 2'!$8:$17</definedName>
    <definedName name="_xlnm.Print_Titles" localSheetId="0">'сведения о дост.ож.рез. прил 1 '!$8:$12</definedName>
    <definedName name="_xlnm.Print_Area" localSheetId="1">'отчет о реализации прил 2'!$A$1:$L$490</definedName>
    <definedName name="_xlnm.Print_Area" localSheetId="0">'сведения о дост.ож.рез. прил 1 '!$A$1:$H$37</definedName>
  </definedNames>
  <calcPr calcId="145621"/>
</workbook>
</file>

<file path=xl/calcChain.xml><?xml version="1.0" encoding="utf-8"?>
<calcChain xmlns="http://schemas.openxmlformats.org/spreadsheetml/2006/main">
  <c r="G198" i="5" l="1"/>
  <c r="F198" i="5"/>
  <c r="F286" i="5" l="1"/>
  <c r="G286" i="5"/>
  <c r="F287" i="5"/>
  <c r="G287" i="5"/>
  <c r="F288" i="5"/>
  <c r="G288" i="5"/>
  <c r="G285" i="5"/>
  <c r="F285" i="5"/>
  <c r="G289" i="5"/>
  <c r="F289" i="5"/>
  <c r="G284" i="5" l="1"/>
  <c r="F284" i="5"/>
  <c r="F400" i="5" l="1"/>
  <c r="G400" i="5"/>
  <c r="F401" i="5"/>
  <c r="G401" i="5"/>
  <c r="F402" i="5"/>
  <c r="G402" i="5"/>
  <c r="G399" i="5"/>
  <c r="F399" i="5"/>
  <c r="G418" i="5"/>
  <c r="F418" i="5"/>
  <c r="F309" i="5"/>
  <c r="G309" i="5"/>
  <c r="F310" i="5"/>
  <c r="G310" i="5"/>
  <c r="F311" i="5"/>
  <c r="G311" i="5"/>
  <c r="G308" i="5"/>
  <c r="F308" i="5"/>
  <c r="G327" i="5"/>
  <c r="F327" i="5"/>
  <c r="G322" i="5"/>
  <c r="F322" i="5"/>
  <c r="G115" i="5" l="1"/>
  <c r="F115" i="5"/>
  <c r="G203" i="5" l="1"/>
  <c r="F203" i="5"/>
  <c r="F133" i="5"/>
  <c r="G133" i="5"/>
  <c r="G413" i="5" l="1"/>
  <c r="F413" i="5"/>
  <c r="F223" i="5"/>
  <c r="G223" i="5"/>
  <c r="F224" i="5"/>
  <c r="G224" i="5"/>
  <c r="F225" i="5"/>
  <c r="G225" i="5"/>
  <c r="G222" i="5"/>
  <c r="F222" i="5"/>
  <c r="G241" i="5"/>
  <c r="F241" i="5"/>
  <c r="F116" i="5"/>
  <c r="F110" i="5" s="1"/>
  <c r="G116" i="5"/>
  <c r="F117" i="5"/>
  <c r="G117" i="5"/>
  <c r="G114" i="5"/>
  <c r="F114" i="5"/>
  <c r="G193" i="5"/>
  <c r="F193" i="5"/>
  <c r="G188" i="5"/>
  <c r="F188" i="5"/>
  <c r="F425" i="5" l="1"/>
  <c r="G395" i="5"/>
  <c r="F396" i="5"/>
  <c r="G396" i="5"/>
  <c r="F427" i="5"/>
  <c r="G397" i="5"/>
  <c r="G424" i="5"/>
  <c r="F398" i="5"/>
  <c r="F397" i="5"/>
  <c r="F378" i="5"/>
  <c r="G378" i="5"/>
  <c r="F379" i="5"/>
  <c r="G379" i="5"/>
  <c r="F380" i="5"/>
  <c r="G380" i="5"/>
  <c r="G377" i="5"/>
  <c r="F377" i="5"/>
  <c r="F368" i="5"/>
  <c r="G368" i="5"/>
  <c r="G363" i="5" s="1"/>
  <c r="F369" i="5"/>
  <c r="F364" i="5" s="1"/>
  <c r="G369" i="5"/>
  <c r="G364" i="5" s="1"/>
  <c r="F370" i="5"/>
  <c r="F365" i="5" s="1"/>
  <c r="G370" i="5"/>
  <c r="G365" i="5" s="1"/>
  <c r="G367" i="5"/>
  <c r="F367" i="5"/>
  <c r="G381" i="5"/>
  <c r="F381" i="5"/>
  <c r="F346" i="5"/>
  <c r="G346" i="5"/>
  <c r="F347" i="5"/>
  <c r="G347" i="5"/>
  <c r="F348" i="5"/>
  <c r="G348" i="5"/>
  <c r="G345" i="5"/>
  <c r="F345" i="5"/>
  <c r="F334" i="5"/>
  <c r="G336" i="5"/>
  <c r="G333" i="5"/>
  <c r="F333" i="5"/>
  <c r="G334" i="5"/>
  <c r="F335" i="5"/>
  <c r="G335" i="5"/>
  <c r="F336" i="5"/>
  <c r="G317" i="5"/>
  <c r="F317" i="5"/>
  <c r="F261" i="5"/>
  <c r="F296" i="5" s="1"/>
  <c r="G261" i="5"/>
  <c r="G296" i="5" s="1"/>
  <c r="F262" i="5"/>
  <c r="F297" i="5" s="1"/>
  <c r="G262" i="5"/>
  <c r="G297" i="5" s="1"/>
  <c r="F263" i="5"/>
  <c r="F298" i="5" s="1"/>
  <c r="G263" i="5"/>
  <c r="G298" i="5" s="1"/>
  <c r="G260" i="5"/>
  <c r="G295" i="5" s="1"/>
  <c r="F260" i="5"/>
  <c r="F295" i="5" s="1"/>
  <c r="G279" i="5"/>
  <c r="F279" i="5"/>
  <c r="G274" i="5"/>
  <c r="F274" i="5"/>
  <c r="F294" i="5" l="1"/>
  <c r="F395" i="5"/>
  <c r="G390" i="5"/>
  <c r="G388" i="5"/>
  <c r="F366" i="5"/>
  <c r="F390" i="5"/>
  <c r="F388" i="5"/>
  <c r="F389" i="5"/>
  <c r="G387" i="5"/>
  <c r="F387" i="5"/>
  <c r="G294" i="5"/>
  <c r="F424" i="5"/>
  <c r="G426" i="5"/>
  <c r="F426" i="5"/>
  <c r="F332" i="5"/>
  <c r="G398" i="5"/>
  <c r="G427" i="5"/>
  <c r="G425" i="5"/>
  <c r="F363" i="5"/>
  <c r="G366" i="5"/>
  <c r="G376" i="5"/>
  <c r="G389" i="5"/>
  <c r="G394" i="5"/>
  <c r="G393" i="5" s="1"/>
  <c r="F394" i="5"/>
  <c r="F376" i="5"/>
  <c r="F362" i="5"/>
  <c r="G362" i="5"/>
  <c r="G361" i="5" s="1"/>
  <c r="G332" i="5"/>
  <c r="F248" i="5"/>
  <c r="G248" i="5"/>
  <c r="F249" i="5"/>
  <c r="G249" i="5"/>
  <c r="F250" i="5"/>
  <c r="G250" i="5"/>
  <c r="G247" i="5"/>
  <c r="F247" i="5"/>
  <c r="F89" i="5"/>
  <c r="G89" i="5"/>
  <c r="F90" i="5"/>
  <c r="G90" i="5"/>
  <c r="F91" i="5"/>
  <c r="G91" i="5"/>
  <c r="G88" i="5"/>
  <c r="F88" i="5"/>
  <c r="F211" i="5"/>
  <c r="G183" i="5"/>
  <c r="F183" i="5"/>
  <c r="G178" i="5"/>
  <c r="F178" i="5"/>
  <c r="G173" i="5"/>
  <c r="F173" i="5"/>
  <c r="G168" i="5"/>
  <c r="F168" i="5"/>
  <c r="G163" i="5"/>
  <c r="F163" i="5"/>
  <c r="G158" i="5"/>
  <c r="F158" i="5"/>
  <c r="G153" i="5"/>
  <c r="F153" i="5"/>
  <c r="G148" i="5"/>
  <c r="F148" i="5"/>
  <c r="G143" i="5"/>
  <c r="F143" i="5"/>
  <c r="G138" i="5"/>
  <c r="F138" i="5"/>
  <c r="G128" i="5"/>
  <c r="F128" i="5"/>
  <c r="F386" i="5" l="1"/>
  <c r="F393" i="5"/>
  <c r="G386" i="5"/>
  <c r="F246" i="5"/>
  <c r="G246" i="5"/>
  <c r="G212" i="5"/>
  <c r="F212" i="5"/>
  <c r="F361" i="5"/>
  <c r="G211" i="5"/>
  <c r="G113" i="5"/>
  <c r="G210" i="5"/>
  <c r="F210" i="5"/>
  <c r="G209" i="5"/>
  <c r="F209" i="5"/>
  <c r="F113" i="5"/>
  <c r="G87" i="5"/>
  <c r="F87" i="5"/>
  <c r="G32" i="8"/>
  <c r="F341" i="5" l="1"/>
  <c r="F356" i="5" s="1"/>
  <c r="F488" i="5" s="1"/>
  <c r="F344" i="5"/>
  <c r="G342" i="5"/>
  <c r="G357" i="5" s="1"/>
  <c r="G489" i="5" s="1"/>
  <c r="F343" i="5"/>
  <c r="F358" i="5" s="1"/>
  <c r="F490" i="5" s="1"/>
  <c r="G343" i="5"/>
  <c r="G358" i="5" s="1"/>
  <c r="G490" i="5" s="1"/>
  <c r="G340" i="5"/>
  <c r="G355" i="5" s="1"/>
  <c r="G487" i="5" s="1"/>
  <c r="F340" i="5"/>
  <c r="F355" i="5" s="1"/>
  <c r="F487" i="5" s="1"/>
  <c r="G408" i="5"/>
  <c r="F408" i="5"/>
  <c r="G403" i="5"/>
  <c r="F403" i="5"/>
  <c r="G304" i="5"/>
  <c r="G305" i="5"/>
  <c r="F302" i="5"/>
  <c r="F305" i="5"/>
  <c r="F304" i="5"/>
  <c r="G303" i="5"/>
  <c r="F303" i="5"/>
  <c r="F312" i="5"/>
  <c r="G312" i="5"/>
  <c r="F349" i="5"/>
  <c r="G349" i="5"/>
  <c r="F371" i="5"/>
  <c r="G371" i="5"/>
  <c r="F257" i="5"/>
  <c r="G257" i="5"/>
  <c r="F264" i="5"/>
  <c r="G264" i="5"/>
  <c r="F307" i="5" l="1"/>
  <c r="F342" i="5"/>
  <c r="F357" i="5" s="1"/>
  <c r="G344" i="5"/>
  <c r="G341" i="5"/>
  <c r="G307" i="5"/>
  <c r="F301" i="5"/>
  <c r="G302" i="5"/>
  <c r="G301" i="5" s="1"/>
  <c r="F354" i="5" l="1"/>
  <c r="F489" i="5"/>
  <c r="F339" i="5"/>
  <c r="G339" i="5"/>
  <c r="G356" i="5"/>
  <c r="G123" i="5"/>
  <c r="F123" i="5"/>
  <c r="G354" i="5" l="1"/>
  <c r="G488" i="5"/>
  <c r="G118" i="5"/>
  <c r="F118" i="5"/>
  <c r="G102" i="5" l="1"/>
  <c r="F102" i="5"/>
  <c r="G97" i="5"/>
  <c r="F97" i="5"/>
  <c r="G19" i="8" l="1"/>
  <c r="G21" i="8"/>
  <c r="G23" i="8"/>
  <c r="G14" i="8"/>
  <c r="F216" i="5" l="1"/>
  <c r="F217" i="5"/>
  <c r="G217" i="5"/>
  <c r="F218" i="5"/>
  <c r="F256" i="5"/>
  <c r="G219" i="5"/>
  <c r="G440" i="5"/>
  <c r="F440" i="5"/>
  <c r="G439" i="5"/>
  <c r="F439" i="5"/>
  <c r="G438" i="5"/>
  <c r="F438" i="5"/>
  <c r="G437" i="5"/>
  <c r="F437" i="5"/>
  <c r="G256" i="5"/>
  <c r="G269" i="5"/>
  <c r="F269" i="5"/>
  <c r="G236" i="5"/>
  <c r="F236" i="5"/>
  <c r="G231" i="5"/>
  <c r="F231" i="5"/>
  <c r="G226" i="5"/>
  <c r="F226" i="5"/>
  <c r="G485" i="5" l="1"/>
  <c r="G434" i="5"/>
  <c r="F484" i="5"/>
  <c r="F433" i="5"/>
  <c r="G484" i="5"/>
  <c r="G433" i="5"/>
  <c r="F485" i="5"/>
  <c r="F434" i="5"/>
  <c r="G483" i="5"/>
  <c r="G432" i="5"/>
  <c r="F483" i="5"/>
  <c r="F481" i="5" s="1"/>
  <c r="F432" i="5"/>
  <c r="F482" i="5"/>
  <c r="F431" i="5"/>
  <c r="G482" i="5"/>
  <c r="G481" i="5" s="1"/>
  <c r="G431" i="5"/>
  <c r="G430" i="5" s="1"/>
  <c r="G221" i="5"/>
  <c r="F219" i="5"/>
  <c r="F215" i="5" s="1"/>
  <c r="G218" i="5"/>
  <c r="F255" i="5"/>
  <c r="F221" i="5"/>
  <c r="G255" i="5"/>
  <c r="G436" i="5"/>
  <c r="F436" i="5"/>
  <c r="G216" i="5"/>
  <c r="F430" i="5" l="1"/>
  <c r="F254" i="5"/>
  <c r="F253" i="5" s="1"/>
  <c r="F259" i="5"/>
  <c r="G254" i="5"/>
  <c r="G253" i="5" s="1"/>
  <c r="G259" i="5"/>
  <c r="F423" i="5"/>
  <c r="G423" i="5"/>
  <c r="G215" i="5"/>
  <c r="G111" i="5" l="1"/>
  <c r="F111" i="5"/>
  <c r="G110" i="5"/>
  <c r="G85" i="5"/>
  <c r="F85" i="5"/>
  <c r="G84" i="5"/>
  <c r="F84" i="5"/>
  <c r="G92" i="5"/>
  <c r="F92" i="5"/>
  <c r="G15" i="8" l="1"/>
  <c r="G17" i="8"/>
  <c r="G25" i="8"/>
  <c r="G26" i="8"/>
  <c r="G27" i="8"/>
  <c r="G28" i="8"/>
  <c r="G29" i="8"/>
  <c r="G30" i="8"/>
  <c r="G83" i="5" l="1"/>
  <c r="F83" i="5"/>
  <c r="F108" i="5" l="1"/>
  <c r="G82" i="5"/>
  <c r="G81" i="5" s="1"/>
  <c r="F82" i="5"/>
  <c r="F81" i="5" s="1"/>
  <c r="F208" i="5" l="1"/>
  <c r="G108" i="5" l="1"/>
  <c r="F109" i="5"/>
  <c r="F107" i="5" s="1"/>
  <c r="F486" i="5"/>
  <c r="G109" i="5"/>
  <c r="G107" i="5" l="1"/>
  <c r="G208" i="5"/>
  <c r="G486" i="5" l="1"/>
  <c r="F28" i="5"/>
  <c r="F22" i="5" s="1"/>
  <c r="F29" i="5"/>
  <c r="G28" i="5"/>
  <c r="G22" i="5" s="1"/>
  <c r="G29" i="5"/>
  <c r="G23" i="5" s="1"/>
  <c r="F24" i="5"/>
  <c r="G24" i="5"/>
  <c r="F30" i="5"/>
  <c r="G30" i="5"/>
  <c r="F33" i="5"/>
  <c r="G33" i="5"/>
  <c r="F36" i="5"/>
  <c r="G36" i="5"/>
  <c r="F39" i="5"/>
  <c r="G39" i="5"/>
  <c r="J39" i="5"/>
  <c r="F42" i="5"/>
  <c r="G42" i="5"/>
  <c r="F45" i="5"/>
  <c r="G45" i="5"/>
  <c r="F48" i="5"/>
  <c r="G48" i="5"/>
  <c r="F51" i="5"/>
  <c r="G51" i="5"/>
  <c r="J51" i="5"/>
  <c r="F54" i="5"/>
  <c r="G54" i="5"/>
  <c r="F57" i="5"/>
  <c r="G57" i="5"/>
  <c r="F60" i="5"/>
  <c r="G60" i="5"/>
  <c r="F63" i="5"/>
  <c r="G63" i="5"/>
  <c r="F66" i="5"/>
  <c r="G66" i="5"/>
  <c r="F69" i="5"/>
  <c r="G69" i="5"/>
  <c r="F72" i="5"/>
  <c r="G72" i="5"/>
  <c r="G76" i="5"/>
  <c r="G77" i="5"/>
  <c r="G75" i="5" l="1"/>
  <c r="F76" i="5"/>
  <c r="F27" i="5"/>
  <c r="G27" i="5"/>
  <c r="F77" i="5"/>
  <c r="G21" i="5"/>
  <c r="F23" i="5"/>
  <c r="F21" i="5" s="1"/>
  <c r="F75" i="5" l="1"/>
</calcChain>
</file>

<file path=xl/comments1.xml><?xml version="1.0" encoding="utf-8"?>
<comments xmlns="http://schemas.openxmlformats.org/spreadsheetml/2006/main">
  <authors>
    <author>Автор</author>
  </authors>
  <commentList>
    <comment ref="F25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по данным статистики</t>
        </r>
      </text>
    </comment>
    <comment ref="F32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по данным статистики</t>
        </r>
      </text>
    </comment>
  </commentList>
</comments>
</file>

<file path=xl/sharedStrings.xml><?xml version="1.0" encoding="utf-8"?>
<sst xmlns="http://schemas.openxmlformats.org/spreadsheetml/2006/main" count="1273" uniqueCount="316">
  <si>
    <t>№ п/п</t>
  </si>
  <si>
    <t>Наименование показателя</t>
  </si>
  <si>
    <t>Финансовое обеспечение</t>
  </si>
  <si>
    <t>Источник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</si>
  <si>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</si>
  <si>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</si>
  <si>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</si>
  <si>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</si>
  <si>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>Цель муниципальной программы: "Развитие социально-культурной сферы Русско-Полянского муниципального района Омской области " на 2014 – 2020 годы</t>
  </si>
  <si>
    <t>Задача №1 муниципальной программы: Повышение качества  и разнообразия услуг, предоставляемых  в сфере культуры</t>
  </si>
  <si>
    <t>Комитет по культуре администрации Русско-Полянского муниципального района Омской области</t>
  </si>
  <si>
    <t>всего, из них расходы за счет:</t>
  </si>
  <si>
    <t>Доля потребителей, удовлетворенных качеством и доступностью муниципальных услуг</t>
  </si>
  <si>
    <t>процент</t>
  </si>
  <si>
    <t>Итого по по подпрограмме 1 муниципальной программы</t>
  </si>
  <si>
    <t>Задача подпрограммы 1 муниципальной программы: Повышение качества  и разнообразия услуг, предоставляемых  в сфере культуры</t>
  </si>
  <si>
    <t>человек</t>
  </si>
  <si>
    <t>Цель подпрограммы 1 муниципальной программы: Создание благоприятных условий  для укрепления единого культурного пространства и сохранения культурного наследия; обеспечение свободы творчества и доступа к культурным ценностям района</t>
  </si>
  <si>
    <t xml:space="preserve">2. Поступлений целевого характера </t>
  </si>
  <si>
    <t xml:space="preserve">1. Налоговых и неналоговых доходов, поступлений нецелевого характера </t>
  </si>
  <si>
    <t>1. Налоговых и неналоговых доходов, поступлений нецелевого характера</t>
  </si>
  <si>
    <t>2. Поступлений целевого характера</t>
  </si>
  <si>
    <t>процентов</t>
  </si>
  <si>
    <t>ВЦП «Развитие сферы культуры Русско-Полянского муниципального района» на 2014-2016 годы</t>
  </si>
  <si>
    <t>Основное мероприятие «Развитие сферы культуры Русско-Полянского муниципального района» на 2017-2020 годы</t>
  </si>
  <si>
    <t>х</t>
  </si>
  <si>
    <t>Мероприятие1: Создание условий для культурно-досугового обслуживания населения (МБУК "МЦМАД", МБУК "КДЦ им.Аушина", МБУК "РППКиО")</t>
  </si>
  <si>
    <t>Мероприятие2: Создание условий для бюджетного (бухгалтерского) обслуживания муниципального органа управления и учреждений культуры, подведомственных Комитету по культуре</t>
  </si>
  <si>
    <t>Мероприятие3: Предоставление дополнительного образования детей в детских школах искусств</t>
  </si>
  <si>
    <t>Мероприятие4: Создание условий для библиотечного обслуживания населения</t>
  </si>
  <si>
    <t>Мероприятие5: Создание условий для предоставления доступа населения к музейным предметам и коллекциям</t>
  </si>
  <si>
    <t>Мероприятие6: Обеспечение и организация участия творческих коллективов и исполнителей учреждений культуры в районных, зональных и областных праздниках, фестивалях и конкурсах</t>
  </si>
  <si>
    <t>Мероприятие7: Погашение реструктурированной задолженности</t>
  </si>
  <si>
    <t>Мероприятие8: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</si>
  <si>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Удовлетворенность качеством обслуживания МКУ "ЦФЭХОК" учреждений культуры</t>
  </si>
  <si>
    <t>Доля детей в возрасте 5-18 лет, получающих услуги по дополнительному образованию в ДШИ</t>
  </si>
  <si>
    <t>тыс. единиц</t>
  </si>
  <si>
    <t>Число посещений общедоступных муниципальных библиотек Русско-Полянского района (в год)</t>
  </si>
  <si>
    <t>Доля экспонируемых музейных предметов от общего числа музейных предметов основного фонда</t>
  </si>
  <si>
    <t>единиц</t>
  </si>
  <si>
    <t>Доля удовлетворенности населения качеством услуг в сфере культуры</t>
  </si>
  <si>
    <t xml:space="preserve">Численность участников и зрителей фестивалей, конкурсов, праздников и других культурно-досуговых мероприятий </t>
  </si>
  <si>
    <t>Количество участников, принявших участие в районных, зональных и областных праздниках, фестивалях и конкурсах (в год)</t>
  </si>
  <si>
    <t>Доля перечисленной реструктурированной задолженности</t>
  </si>
  <si>
    <t>ед</t>
  </si>
  <si>
    <t>Число учреждений, в которых улучшена материально-техническая база   (приобретение инструментов, свето-звуковой аппаратуры, костюмов и т.п.), единиц</t>
  </si>
  <si>
    <t>Увеличение единиц книжного фонда в год, ед</t>
  </si>
  <si>
    <t>Мероприятие10: Капитальный ремонт, ремонт и материально-техническое оснащение объектов, находящихся в муниципальной собственности</t>
  </si>
  <si>
    <t>Число учреждений, в которых проведены капитальный ремонт, ремонт и материально-техническое оснащение объектов, находящихся в муниципальной собственности,  единиц</t>
  </si>
  <si>
    <t>количество выплат денежного поощрения</t>
  </si>
  <si>
    <t>Мероприятие13:Поддержка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</si>
  <si>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Число учреждений, в которых проведено укрепление материально-технической базы и оснощение оборудованием детских школ искусств,  единиц</t>
  </si>
  <si>
    <t>Мероприятие11: Поддержка отрасли культуры (комплектование книжных фондов библиотек муниципальных образований Омской области)</t>
  </si>
  <si>
    <t>Мероприятие12: Поддержка отрасли культуры (укрепление материально-технической базы и оснащение оборудованием детских школ искусств)</t>
  </si>
  <si>
    <t>Мероприятие14:Софинансирование расходов муниципальных библиотек на обеспечение широкополосным доступам к сети "Интернет"</t>
  </si>
  <si>
    <t>обеспечение библиотечной системы широкополосным доступом к сети "Интернет"</t>
  </si>
  <si>
    <t>Мероприятие 15: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</si>
  <si>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соотношение средней заработной платы работников учреждений в сфере культуры в Русско-Полянском районе к средней заработной плате в Омской области</t>
  </si>
  <si>
    <t>Мероприятие9: 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(софинансирование расходов на обеспе</t>
  </si>
  <si>
    <t>Целевая статья расходов</t>
  </si>
  <si>
    <t>Код бюджетной классификации</t>
  </si>
  <si>
    <t>План</t>
  </si>
  <si>
    <t>Факт</t>
  </si>
  <si>
    <t>ОТЧЕТ</t>
  </si>
  <si>
    <t>о реализации муниципальной программы Русско - Полянского муниципального района Омской области</t>
  </si>
  <si>
    <t>1.1</t>
  </si>
  <si>
    <t>1.1.1</t>
  </si>
  <si>
    <t>2.1.1</t>
  </si>
  <si>
    <t>1.1.2</t>
  </si>
  <si>
    <t>1.1.3</t>
  </si>
  <si>
    <t>2.1</t>
  </si>
  <si>
    <t>ВСЕГО по муниципальной программе</t>
  </si>
  <si>
    <t>Сведения о достижении ожидаемых результатов реализации муниципальной программы Русско-Полянского муниципального района Омской области</t>
  </si>
  <si>
    <t>(наименование муниципальной программы Русско-Полянского муниципального района  Омской области)</t>
  </si>
  <si>
    <t>Ожидаемые результаты реализации  муниципальной программы Русско-Полянского муниципального района Омской области (далее – муниципальная программа)</t>
  </si>
  <si>
    <t>Единица измерения</t>
  </si>
  <si>
    <t xml:space="preserve">План </t>
  </si>
  <si>
    <t xml:space="preserve">Примечание  (причины      отклонения) &lt;**&gt; </t>
  </si>
  <si>
    <t>&lt;*&gt; Отражается разница между данными, приведенными в графе 5 и графе 4 (графа 6 = графа 5 – графа 4).</t>
  </si>
  <si>
    <t>&lt;**&gt; Заполняется при не достижении планового значения.</t>
  </si>
  <si>
    <t>Отклонение &lt;*&gt;</t>
  </si>
  <si>
    <t>3. Средств бюджетов поселений Русско - Полянского муниципального района Омской области</t>
  </si>
  <si>
    <t>4. Иных внебюджетных источников</t>
  </si>
  <si>
    <t xml:space="preserve">Приложение № 4 к Распоряжению администрации Русско-Полянского муниципального района Омской области 
от ____________ № _______          
</t>
  </si>
  <si>
    <t>Итого по подпрограмме 2 муниципальной программы</t>
  </si>
  <si>
    <t>Итого по подпрограмме 1 муниципальной программы</t>
  </si>
  <si>
    <t>Задача 3 муниципальной программы: 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</t>
  </si>
  <si>
    <t>Цель подпрограммы: Предотвращение вредного воздействия отходов производства и потребления на здоровье человека и окружающую среду</t>
  </si>
  <si>
    <t>Задача 1  подрограммы 3 муниципальной программы: Стимулирование деятельности по накоплению, обработке, утилизации, обезвреживанию, захоронению твердых коммунальных отходов</t>
  </si>
  <si>
    <t>Основное мероприятие: Создание и содержание мест (площадок) накопления твердых коммунальных отходов</t>
  </si>
  <si>
    <t xml:space="preserve">Мероприятие 1: Содержание мест (площадок) накопления твердых коммунальных отходов
</t>
  </si>
  <si>
    <t>0530110010</t>
  </si>
  <si>
    <t>Количество мероприятий по содержанию мест (площадок) накопления твердых коммунальных отходов</t>
  </si>
  <si>
    <t xml:space="preserve">Мероприятие 2: Создание мест (площадок) накопления твердых коммунальных отходов и (или) приобретение контейнеров (бункеров) </t>
  </si>
  <si>
    <t>0530110020 05301S1890</t>
  </si>
  <si>
    <t>0530171890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</si>
  <si>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</si>
  <si>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</si>
  <si>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Мероприятие 3: Предоставление 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</si>
  <si>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>0530180070</t>
  </si>
  <si>
    <t>количество поселений Русско-Полянского муниципального района Омской области, которым были предоставлены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</si>
  <si>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>Итого по подпрограмме 3 муниципальной программы</t>
  </si>
  <si>
    <t>1.2</t>
  </si>
  <si>
    <t>2.1.2</t>
  </si>
  <si>
    <t>3.1</t>
  </si>
  <si>
    <t>4.1</t>
  </si>
  <si>
    <t>Подпрограмма 1 муниципальной программы "Обеспечение эффективного осуществления  полномочий Советом и Администрацией Русско-Полянского муниципального района Омской области"</t>
  </si>
  <si>
    <t>Уровень выполнения мероприятий в сфере эффективности деятельности Совета Русско-Полянского муниципального района Омской области не ниже 90% в год</t>
  </si>
  <si>
    <t>Уровень выполнения мероприятий в сфере эффективности деятельности Администрации Русско-Полянского муниципального района Омской области не ниже 70% в год</t>
  </si>
  <si>
    <t>Подпрограмма 2 муниципальной программы "Управление имуществом и земельными ресурсами на территории Русско-Полянского муниципального района Омской области"</t>
  </si>
  <si>
    <t>млн. рублей</t>
  </si>
  <si>
    <t>Подпрограмма 3 муниципальной программы "Управление муниципальными финансами в Русско-Полянском муниципальном районе Омской области"</t>
  </si>
  <si>
    <t>Обеспечение  составления  проекта районного бюджета на  очередной финансовый год и  плановый период,  проекта об исполнении  районного бюджета</t>
  </si>
  <si>
    <t>Подпрограмма 4 муниципальной программы "Развитие муниципальной  службы в Русско-Полянском муниципальном  районе Омской области"</t>
  </si>
  <si>
    <t>Прохождение курсов обучений, переподготовки муниципальных служащих и лиц, замещающих муниципальные должности, необходимых профессиональных знаний, умений и навыков, позволяющих эффективно выполнять должностные полномочия и функциональные обязанности в органах местного самоуправления района не менее  10 человек</t>
  </si>
  <si>
    <t>Подпрограмма 6 муниципальной программы "Развитие малого и среднего предпринимательства Русско-Полянского муниципального района Омской области"</t>
  </si>
  <si>
    <t>Подпрограмма 5 муниципальной программы "Энергосбережение и повышение энергетической эффективности в Русско-Полянском муниципальном районе Омской области"</t>
  </si>
  <si>
    <t>5.1</t>
  </si>
  <si>
    <t xml:space="preserve">Уменьшение расхода тепловой энергии на снабжение муниципальных учреждений Русско-Полянского муниципального района Омской области до 2% в год  </t>
  </si>
  <si>
    <t>6.1</t>
  </si>
  <si>
    <t>Подпрограмма 7 муниципальной программы "Формирование документов территориального планирования и подготовка документации по планировке территории в Русско-Полянском муниципальном районе Омской области"</t>
  </si>
  <si>
    <t>7.1</t>
  </si>
  <si>
    <t>Сохранение неналоговых доходов Русско-Полянского муниципального района Омской области на уровне 6 млн. рублей в год</t>
  </si>
  <si>
    <t xml:space="preserve">"Развитие экономического потенциала Русско-Полянского муниципального района Омской области" </t>
  </si>
  <si>
    <t>Цель муниципальной программы: "Создание условий для экономического развития Русско-Полянского муниципального района Омской области"</t>
  </si>
  <si>
    <t>Цель подпрограммы 1 муниципальной программы: Создание необходимых условий для эффективного  осуществления  своих  полномочий  Советом и  Администрацией Русско-Полянского  муниципального  района  Омской  области  в  соответствии  с  законодательством, а  также  эффективного  выполнения  иных функций согласно законодательству</t>
  </si>
  <si>
    <t>Задача 1 подпрограммы 1 муниципальной программы: Обеспечение деятельности Совета Русско-Полянского  муниципального  района  Омской  области</t>
  </si>
  <si>
    <t>Задача №1 муниципальной программы:  Повышение эффективности системы  муниципального управления Русско-Полянского муниципального района Омской области в целях улучшения качества жизни населения Русско-Полянского муниципального района Омской области</t>
  </si>
  <si>
    <t>Основное мероприятие «Повышение эффективности деятельности Совета Русско-Полянского муниципального района Омской области"</t>
  </si>
  <si>
    <t xml:space="preserve">Мероприятие 1: 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</si>
  <si>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Мероприятие 2: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</si>
  <si>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тыс.руб.</t>
  </si>
  <si>
    <t>0210119910</t>
  </si>
  <si>
    <t>0210119980</t>
  </si>
  <si>
    <t>0210129980</t>
  </si>
  <si>
    <t>Количество выплат на компенсацию расходов, связанных с обеспечением деятельности депутатов</t>
  </si>
  <si>
    <t>Мероприятие 3: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</si>
  <si>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0210172370</t>
  </si>
  <si>
    <t>степень реализации мероприятия</t>
  </si>
  <si>
    <t>Задача 2 подпрограммы 1 муниципальной программы: Обеспечение деятельности Администрации Русско-Полянского муниципального района Омской области и подведомственных учреждений</t>
  </si>
  <si>
    <t>Основное мероприятие "Повышение эффективности деятельности Администрации Русско-Полянского муниципального района Омской области"</t>
  </si>
  <si>
    <t>Мероприятие 1: Функционирование Муниципального казенного учреждения "Хозяйственное управление администрации Русско-Полянского муниципального района Омской области"</t>
  </si>
  <si>
    <t>0210210010</t>
  </si>
  <si>
    <t>Мероприятие 2: Совершенствование механизмов организации и проведения мероприятий по гражданской обороне и предупреждению и ликвидации чрезвычайных ситуаций</t>
  </si>
  <si>
    <t>0210210020</t>
  </si>
  <si>
    <t>0210220020</t>
  </si>
  <si>
    <t>количество мероприятий проведенных по предупреждению чрезвычайных ситуаций</t>
  </si>
  <si>
    <t>2.1.3</t>
  </si>
  <si>
    <t>Мероприятие 4: Обеспечение проведения выборов и референдумов</t>
  </si>
  <si>
    <t>Мероприятие 3: Выполнение других обязательств органами местного самоуправления</t>
  </si>
  <si>
    <t>0210210040</t>
  </si>
  <si>
    <t>2.1.4</t>
  </si>
  <si>
    <t>0210210050</t>
  </si>
  <si>
    <t>количество кандидатов на выборную должность</t>
  </si>
  <si>
    <t>2.1.5</t>
  </si>
  <si>
    <t>Мероприятие 5: Исполнение судебных актов</t>
  </si>
  <si>
    <t>0210210070</t>
  </si>
  <si>
    <t>количество исполненных судебных актов</t>
  </si>
  <si>
    <t>2.1.6</t>
  </si>
  <si>
    <t>Мероприятие 6: Проведение независимой оценки качества условий оказания услуг организациями в сфере культуры и образования</t>
  </si>
  <si>
    <t>0210210080</t>
  </si>
  <si>
    <t>доля организаций соответствующих требованиям, предъявляемым к организациям образования и культуры для оказания качественных услуг, в общей доле организаций образования и культуры, расположенных на территории Русско-Полянского муниципального района Омской области</t>
  </si>
  <si>
    <t>2.1.7</t>
  </si>
  <si>
    <t>Мероприятие 7: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</si>
  <si>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тыс. рублей</t>
  </si>
  <si>
    <t>2.1.8</t>
  </si>
  <si>
    <t>Мероприятие 8: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</si>
  <si>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количество кандидатов в присяжные заседатели федеральных судов общей юрисдикции в Российской Федерации, внесенных в список</t>
  </si>
  <si>
    <t>2.1.9</t>
  </si>
  <si>
    <t>Мероприятие 9: Обеспечение осуществления государственного полномочия по созданию административных комиссий, в том числе обеспечению их деятельности</t>
  </si>
  <si>
    <t>0210270820</t>
  </si>
  <si>
    <t>0210251202</t>
  </si>
  <si>
    <t>0210229980</t>
  </si>
  <si>
    <t>0210219980</t>
  </si>
  <si>
    <t>Количество рассмотренных дел в год</t>
  </si>
  <si>
    <t>2.1.10</t>
  </si>
  <si>
    <t>0210271210</t>
  </si>
  <si>
    <t>количество межведомственных мероприятий, проведенных Комиссией по делам несовершеннолетних и их прав администрации Русско-Полянского муниципального района Омской области</t>
  </si>
  <si>
    <t>2.1.11</t>
  </si>
  <si>
    <t>Мероприятие 11: Обеспечение подготовки и проведения выборов депутатов представительных органов муниципальных районов Омской области</t>
  </si>
  <si>
    <t>0210270850</t>
  </si>
  <si>
    <t>Доля обеспечения подготовки и проведения выборов депутатов представительных органов муниципальных районов Омской области</t>
  </si>
  <si>
    <t>2.1.12</t>
  </si>
  <si>
    <t>Мероприятие 12: 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</si>
  <si>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0210271750</t>
  </si>
  <si>
    <t>Количество приобретенных транспортных средств</t>
  </si>
  <si>
    <t>шт</t>
  </si>
  <si>
    <t>2.1.13</t>
  </si>
  <si>
    <t>Мероприятие 13: Обеспечение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</si>
  <si>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0210272350</t>
  </si>
  <si>
    <t>Доля обеспечения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</si>
  <si>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2.1.14</t>
  </si>
  <si>
    <t>Мероприятие 14: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</si>
  <si>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0210272370</t>
  </si>
  <si>
    <t>Задача №2 муниципальной программы: 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</si>
  <si>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Цель подпрограммы 2 муниципальной программы: Повышение эффективности управления имуществом и земельными ресурсами в Русско-Полянском муниципальном районе                       Омской области</t>
  </si>
  <si>
    <t>Задача  подпрограммы 2 муниципальной программы: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</si>
  <si>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Основное мероприятие "Формирование и развитие собственности в Русско-Полянском муниципальном районе Омской области"</t>
  </si>
  <si>
    <t>Мероприятие 1: Приобретение имущества в казну, содержание и обслуживание объектов, находящихся в казне Русско-Полянского муниципального района Омской области, в том числе получение информации, сведений, документов, необходимых для выполнения функций по управлению собственностью Русско-Полянского муниципального района Омской области</t>
  </si>
  <si>
    <t>доля затрат на содержание муниципальной собственности находящейся в муниципальной казне</t>
  </si>
  <si>
    <t>0220110010</t>
  </si>
  <si>
    <t>Мероприятие 2: Осуществление оценки объектов собственности Русско-Полянского муниципального района Омской области и земельных участков, находящихся в государственной собственности, вовлекаемых в сделку</t>
  </si>
  <si>
    <t>0220110020</t>
  </si>
  <si>
    <t>количество объектов муниципальной собственности прошедших технический учет, рыночную оценку и публикацию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</si>
  <si>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</si>
  <si>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0220119980</t>
  </si>
  <si>
    <t>тыс. руб.</t>
  </si>
  <si>
    <t>Задача №3 муниципальной программы:  Реализация полномочий в финансовой и бюджетной сферах</t>
  </si>
  <si>
    <t>Цель подпрограммы 3 муниципальной программы: Совершенствование организации осуществления бюджетного процесса в Русско-Полянском муниципальном районе Омской области</t>
  </si>
  <si>
    <t>Задача подпрограммы 3 муниципальной программы: Реализация полномочий в финансовой и бюджетной сферах</t>
  </si>
  <si>
    <t>Основное мероприятие:  "Совершенствование финансовой и бюджетной политики Русско-Полянского муниципального района Омской области"</t>
  </si>
  <si>
    <t>Мероприятие 1: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</si>
  <si>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0230119980</t>
  </si>
  <si>
    <t>0230129980</t>
  </si>
  <si>
    <t>Оценка уровня качества организации и осуществления бюджетного процесса в муниципальном районе</t>
  </si>
  <si>
    <t>Мероприятие 3: Осуществление переданных государственных полномочий по расчету и предоставлению дотаций бюджетам поселений, входящих в состав Русско-Полянского муниципального района Омской области, на выравнивание бюджетной обеспеченности</t>
  </si>
  <si>
    <t>0230170800</t>
  </si>
  <si>
    <t>Величина разрыва в уровне бюджетной обеспеченности между 3-мя наиболее и 3-мя наименее обеспеченными поселениями после выравнивания их бюджетной обеспеченности</t>
  </si>
  <si>
    <t xml:space="preserve">Мероприятие 4: Поддержка мер по обеспечению сбалансированности местных бюджетов Русско-Полянского муниципального района Омской области </t>
  </si>
  <si>
    <t>0230180060</t>
  </si>
  <si>
    <t>Средняя оценка качества организации и осуществления бюджетного процесса в отношении муниципальных образований Русско-Полянского муниципального района Омской области</t>
  </si>
  <si>
    <t>балл</t>
  </si>
  <si>
    <t>1.1.4</t>
  </si>
  <si>
    <t>Задача №4 муниципальной программы:  Повышение профессионализма и компетентности муниципальных служащих администрации муниципального района, замещающих муниципальные должности</t>
  </si>
  <si>
    <t>Цель подпрограммы 4 Развитие высококвалифицированного кадрового потенциала  муниципальной службы, обеспечивающего эффективность муниципального управления в Русско-Полянском муниципальном районе Омской области</t>
  </si>
  <si>
    <t>Задача  подпрограммы 4 муниципальной программы: Повышение профессионализма и компетентности муниципальных служащих администрации муниципального района, замещающих должности муниципальной службы. Создание необходимых условий для развития муниципальной службы</t>
  </si>
  <si>
    <t>Основное мероприятие: Профессиональная переподготовка, повышение квалификации муниципальных служащих и организация рабочих мест</t>
  </si>
  <si>
    <t>Мероприятие 1: Повышение квалификации муниципальных служащих</t>
  </si>
  <si>
    <t>0240110030</t>
  </si>
  <si>
    <t>Степень выполнения плана на профессиональную подготовку и повышение квалификации муниципальных служащих и лиц, замещающих муниципальные должности</t>
  </si>
  <si>
    <t>Мероприятие 2: Организация рабочих мест муниципальных служащих</t>
  </si>
  <si>
    <t>0240110040</t>
  </si>
  <si>
    <t>Степень обеспеченности  рабочих мест муниципальных служащих программными, информационными ресурсами, компьютерной и оргтехникой</t>
  </si>
  <si>
    <t>Итого по подпрограмме 4 муниципальной программы</t>
  </si>
  <si>
    <t>Задача №5 муниципальной программы:  Оптимизация бюджетных расходов на оплату потребления топливно-энергетических ресурсов учреждениями бюджетной сферы Русско-Полянского муниципального района Омской области</t>
  </si>
  <si>
    <t>Цель подпрограммы 5 муниципальной программы: Создание условий для снижения уровня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</si>
  <si>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Задача  подпрограммы 5 муниципальной программы: Обеспечение снижения в сопоставимых условиях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</si>
  <si>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Основное мероприятие: Внедрение энергоэффективных технологий на территории Русско-Полянского муниципального района Омской области</t>
  </si>
  <si>
    <t>Мероприятие 1: Повышение энергетической эффективности и сокращение энергетических издержек в бюджетном секторе Русско-Полянского муниципального района Омской области</t>
  </si>
  <si>
    <t>0250110010</t>
  </si>
  <si>
    <t>Объем снижения потребления топливно-энергетических ресурсов в муниципальных учреждениях  Русско-Полянского муниципального района Омской области</t>
  </si>
  <si>
    <t>Итого по подпрограмме 5 муниципальной программы</t>
  </si>
  <si>
    <t>Задача №6 муниципальной программы: 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</si>
  <si>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Цель подпрограммы 6 муниципальной программы: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</si>
  <si>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Задача  подпрограммы 6 муниципальной программы: Повышение доступности финансовых ресурсов для субъектов малого и среднего предпринимательства</t>
  </si>
  <si>
    <t xml:space="preserve">Мероприятие 1: Предоставление грантов начинающим субъектам малого предпринимательства </t>
  </si>
  <si>
    <t>Основное мероприятие 2: Реализация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финансированию",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</si>
  <si>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026I4S1950</t>
  </si>
  <si>
    <t>026I471950</t>
  </si>
  <si>
    <t>Количество получателей грантовой поддержки</t>
  </si>
  <si>
    <t>Итого по подпрограмме 6 муниципальной программы</t>
  </si>
  <si>
    <t>Задача №7 муниципальной программы: 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</si>
  <si>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Цель подпрограммы 7 муниципальной программы: Обеспечение населенных пунктов  района предпосылками для устойчивого развития, формирования благоприятной среды жизнедеятельности, экологической безопасности, надежности транспортной и инженерной инфраструктур, комплексности решений жилищной программы, эффективности использования производственных территорий, культурной преемственности градостроительных решений, эстетической выразительности</t>
  </si>
  <si>
    <t>Задача  подпрограммы 7 муниципальной программы: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</si>
  <si>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Основное мероприятие: 1.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</si>
  <si>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</si>
  <si>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02701S2310</t>
  </si>
  <si>
    <t>02701S1620</t>
  </si>
  <si>
    <t>0270171620</t>
  </si>
  <si>
    <t>объем вводимого в эксплуатацию жилья</t>
  </si>
  <si>
    <t>кв. м.</t>
  </si>
  <si>
    <t>Мероприятие 2: Внесение изменений в правила землепользования и застройки муниципальных образований Русско-Полянского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</si>
  <si>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0270172310</t>
  </si>
  <si>
    <t>Уровень обеспеченности актуализированными правилами землепользования и застройки муниципальных образований Русско-Полянского муниципального района Омской области с учтенными в Едином государственном реестре недвижимости сведениями о границах территориальных зон</t>
  </si>
  <si>
    <t>Итого по подпрограмме 7 муниципальной программы</t>
  </si>
  <si>
    <t>"Развитие экономического потенциала Русско-Полянского муниципального района Омской области"</t>
  </si>
  <si>
    <t>Отсутствие просроченной кредиторской задолженности</t>
  </si>
  <si>
    <t>Отссутствие просроченной кредиторской задолженности</t>
  </si>
  <si>
    <t>и</t>
  </si>
  <si>
    <t>Мероприятие 15: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</si>
  <si>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0210254691</t>
  </si>
  <si>
    <t>Мероприятие 16: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</si>
  <si>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0210280100</t>
  </si>
  <si>
    <t>количество поселений, которым были предоставлены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</si>
  <si>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</si>
  <si>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02701S0620</t>
  </si>
  <si>
    <t>0270170620</t>
  </si>
  <si>
    <t>Количество утвержденных проектов планировки территории, проектов межевания территории, в том числе предусматривающих размещение линейных объектов</t>
  </si>
  <si>
    <t>Главный распорядитель средств местного бюджета</t>
  </si>
  <si>
    <t>0230155490</t>
  </si>
  <si>
    <t>Сохранение количества индивидуальных предпринимателей, зарегистрированных на территории муниципальных образований Русско-Полянского муниципального района не менее 260 единиц в год</t>
  </si>
  <si>
    <t>Мероприятие 3: 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</si>
  <si>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Степень выполнения мероприятия по содействию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</si>
  <si>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Мероприятие 4: Профессиональная переподготовка, повышение квалификации  лиц, замещающих муниципальные должности</t>
  </si>
  <si>
    <t>0240110050</t>
  </si>
  <si>
    <t>Степень выполнения плана на профессиональную подготовку и повышение квалификации  лиц, замещающих муниципальные должности</t>
  </si>
  <si>
    <t>Мероприятие 10: Создание и организация, в том числе обеспечение, деятельности муниципальных комиссий по делам несовершеннолетних и защите их прав</t>
  </si>
  <si>
    <t>Мероприятие 8: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</si>
  <si>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1.2.1</t>
  </si>
  <si>
    <t>Основное мероприятие 2:  "Прочие мероприятия в области муниципального управления"</t>
  </si>
  <si>
    <t>Мероприятие 1: Предоставление иных межбюджетных трансфертов на обеспечение расходных обязательств, возникающих при осуществлении полномочий органами местного самоуправления поселений</t>
  </si>
  <si>
    <t>Количество поселений, которым были предоставлены 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</si>
  <si>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0230280150</t>
  </si>
  <si>
    <t>502, 504, 505, 507</t>
  </si>
  <si>
    <t>Увеличение количества разработанных документов территориального планирования и градостроительного зонирования (в том числе внесенных изменений к ним) к 2026 году до 10 единиц</t>
  </si>
  <si>
    <t>за 2024 год</t>
  </si>
  <si>
    <t>на 1 января 2025 года</t>
  </si>
  <si>
    <t>Объем (рублей) 2024 год</t>
  </si>
  <si>
    <t>Всего                         2024</t>
  </si>
  <si>
    <t>2024 год</t>
  </si>
  <si>
    <t>0210255492</t>
  </si>
  <si>
    <t xml:space="preserve">Мероприятие 20: Резервный фонд Правительства  Омской области </t>
  </si>
  <si>
    <t xml:space="preserve">Мероприятие 21: Поощрение муниципальной управленческой команды Омской области </t>
  </si>
  <si>
    <t>0210279970</t>
  </si>
  <si>
    <t>Мероприятие 6: Подготовка проектов межевания земельных участков и проведение кадастровых работ</t>
  </si>
  <si>
    <t>02201L5991</t>
  </si>
  <si>
    <t>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</t>
  </si>
  <si>
    <t>тыс.га</t>
  </si>
  <si>
    <t>502, 504</t>
  </si>
  <si>
    <t>Основное мероприятие 3: Оказание информационной поддержки социальным предприятиям, субъектам малого и среднего предпринимательства, гражданам, принявшим решение осуществлять деятельность в сфере социального предпринимательства</t>
  </si>
  <si>
    <t>Мероприятие 1: Информационно-консультационная поддержка в сфере социального предпринимательства</t>
  </si>
  <si>
    <t>0260210010</t>
  </si>
  <si>
    <t>Количество опубликованных информационных материалов в сфере социального предпринимательства</t>
  </si>
  <si>
    <t>Мероприятие 5: Разработка правил землепользования и застройки муниципальных образований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</t>
  </si>
  <si>
    <t>Количество разработанных проектов правил землепользования и застройки муниципальных образований Русско-Полянского муниципального района Омской области (в том числе проектов внесения изменений), включая документацию для внесения сведений о границах территориальных зон в Единый государственный реестр недвижимости</t>
  </si>
  <si>
    <t>Приложение №1 к Распоряжению Администрации Русско-Полянского муниципального района Омской области 
от 29.05.2025 № 179-р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</si>
</sst>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0" borderId="0" xfId="0" applyFont="1" applyFill="1" applyAlignment="1"/>
    <xf numFmtId="0" fontId="1" fillId="0" borderId="0" xfId="0" applyNumberFormat="1" applyFon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/>
    </xf>
    <xf numFmtId="0" fontId="4" fillId="0" borderId="0" xfId="0" applyFont="1" applyFill="1"/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/>
    </xf>
    <xf numFmtId="0" fontId="1" fillId="2" borderId="0" xfId="0" applyNumberFormat="1" applyFont="1" applyFill="1"/>
    <xf numFmtId="0" fontId="7" fillId="0" borderId="0" xfId="0" applyFo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2" xfId="0" applyBorder="1"/>
    <xf numFmtId="0" fontId="12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1" fillId="0" borderId="12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3" fillId="4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vertical="center" wrapText="1"/>
    </xf>
    <xf numFmtId="49" fontId="5" fillId="0" borderId="4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4" fillId="3" borderId="0" xfId="0" applyFont="1" applyFill="1"/>
    <xf numFmtId="0" fontId="1" fillId="3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10" fillId="3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left" vertical="center" wrapText="1"/>
    </xf>
    <xf numFmtId="49" fontId="10" fillId="0" borderId="14" xfId="0" applyNumberFormat="1" applyFont="1" applyBorder="1" applyAlignment="1">
      <alignment horizontal="left" vertical="center" wrapText="1"/>
    </xf>
    <xf numFmtId="49" fontId="10" fillId="0" borderId="15" xfId="0" applyNumberFormat="1" applyFont="1" applyBorder="1" applyAlignment="1">
      <alignment horizontal="left" vertical="center" wrapText="1"/>
    </xf>
    <xf numFmtId="49" fontId="10" fillId="3" borderId="13" xfId="0" applyNumberFormat="1" applyFont="1" applyFill="1" applyBorder="1" applyAlignment="1">
      <alignment horizontal="left" vertical="center" wrapText="1"/>
    </xf>
    <xf numFmtId="49" fontId="10" fillId="3" borderId="14" xfId="0" applyNumberFormat="1" applyFont="1" applyFill="1" applyBorder="1" applyAlignment="1">
      <alignment horizontal="left" vertical="center" wrapText="1"/>
    </xf>
    <xf numFmtId="49" fontId="10" fillId="3" borderId="15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K37"/>
  <sheetViews>
    <sheetView topLeftCell="B7" zoomScaleNormal="100" workbookViewId="0">
      <selection activeCell="G14" sqref="G14"/>
    </sheetView>
  </sheetViews>
  <sheetFormatPr defaultRowHeight="15" x14ac:dyDescent="0.25"/>
  <cols>
    <col min="1" max="1" width="3.28515625" hidden="1" customWidth="1"/>
    <col min="2" max="2" width="7.28515625" customWidth="1"/>
    <col min="3" max="3" width="52.5703125" customWidth="1"/>
    <col min="4" max="4" width="15.28515625" customWidth="1"/>
    <col min="5" max="6" width="12.7109375" customWidth="1"/>
    <col min="7" max="7" width="15" customWidth="1"/>
    <col min="8" max="8" width="24" customWidth="1"/>
    <col min="10" max="11" width="0" hidden="1" customWidth="1"/>
  </cols>
  <sheetData>
    <row r="1" spans="2:11" ht="84" customHeight="1" x14ac:dyDescent="0.25">
      <c r="F1" s="127" t="s">
        <v>83</v>
      </c>
      <c r="G1" s="128"/>
      <c r="H1" s="128"/>
    </row>
    <row r="2" spans="2:11" x14ac:dyDescent="0.25">
      <c r="H2" s="28"/>
    </row>
    <row r="3" spans="2:11" s="27" customFormat="1" ht="47.25" customHeight="1" x14ac:dyDescent="0.3">
      <c r="B3" s="116" t="s">
        <v>72</v>
      </c>
      <c r="C3" s="116"/>
      <c r="D3" s="116"/>
      <c r="E3" s="116"/>
      <c r="F3" s="116"/>
      <c r="G3" s="116"/>
      <c r="H3" s="116"/>
    </row>
    <row r="4" spans="2:11" s="27" customFormat="1" ht="17.25" customHeight="1" x14ac:dyDescent="0.3">
      <c r="B4" s="117" t="s">
        <v>265</v>
      </c>
      <c r="C4" s="117"/>
      <c r="D4" s="117"/>
      <c r="E4" s="117"/>
      <c r="F4" s="117"/>
      <c r="G4" s="117"/>
      <c r="H4" s="117"/>
    </row>
    <row r="5" spans="2:11" s="27" customFormat="1" ht="18.75" customHeight="1" x14ac:dyDescent="0.3">
      <c r="B5" s="118" t="s">
        <v>73</v>
      </c>
      <c r="C5" s="118"/>
      <c r="D5" s="118"/>
      <c r="E5" s="118"/>
      <c r="F5" s="118"/>
      <c r="G5" s="118"/>
      <c r="H5" s="118"/>
    </row>
    <row r="6" spans="2:11" s="27" customFormat="1" ht="17.25" customHeight="1" x14ac:dyDescent="0.3">
      <c r="B6" s="116" t="s">
        <v>295</v>
      </c>
      <c r="C6" s="116"/>
      <c r="D6" s="116"/>
      <c r="E6" s="116"/>
      <c r="F6" s="116"/>
      <c r="G6" s="116"/>
      <c r="H6" s="116"/>
    </row>
    <row r="7" spans="2:11" ht="8.25" customHeight="1" x14ac:dyDescent="0.25"/>
    <row r="8" spans="2:11" ht="18" customHeight="1" x14ac:dyDescent="0.25">
      <c r="B8" s="120" t="s">
        <v>0</v>
      </c>
      <c r="C8" s="120" t="s">
        <v>74</v>
      </c>
      <c r="D8" s="120" t="s">
        <v>75</v>
      </c>
      <c r="E8" s="120" t="s">
        <v>6</v>
      </c>
      <c r="F8" s="120"/>
      <c r="G8" s="120" t="s">
        <v>80</v>
      </c>
      <c r="H8" s="120" t="s">
        <v>77</v>
      </c>
    </row>
    <row r="9" spans="2:11" ht="14.25" customHeight="1" x14ac:dyDescent="0.25">
      <c r="B9" s="120"/>
      <c r="C9" s="120"/>
      <c r="D9" s="120"/>
      <c r="E9" s="120"/>
      <c r="F9" s="120"/>
      <c r="G9" s="120"/>
      <c r="H9" s="120"/>
    </row>
    <row r="10" spans="2:11" ht="18.75" customHeight="1" x14ac:dyDescent="0.25">
      <c r="B10" s="120"/>
      <c r="C10" s="120"/>
      <c r="D10" s="120"/>
      <c r="E10" s="120"/>
      <c r="F10" s="120"/>
      <c r="G10" s="120"/>
      <c r="H10" s="120"/>
    </row>
    <row r="11" spans="2:11" ht="15.75" x14ac:dyDescent="0.25">
      <c r="B11" s="120"/>
      <c r="C11" s="120"/>
      <c r="D11" s="120"/>
      <c r="E11" s="29" t="s">
        <v>76</v>
      </c>
      <c r="F11" s="29" t="s">
        <v>62</v>
      </c>
      <c r="G11" s="120"/>
      <c r="H11" s="120"/>
    </row>
    <row r="12" spans="2:11" ht="15.75" x14ac:dyDescent="0.25">
      <c r="B12" s="29">
        <v>1</v>
      </c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29">
        <v>7</v>
      </c>
    </row>
    <row r="13" spans="2:11" ht="31.5" customHeight="1" x14ac:dyDescent="0.25">
      <c r="B13" s="119" t="s">
        <v>106</v>
      </c>
      <c r="C13" s="119"/>
      <c r="D13" s="119"/>
      <c r="E13" s="119"/>
      <c r="F13" s="119"/>
      <c r="G13" s="119"/>
      <c r="H13" s="119"/>
      <c r="J13" s="36">
        <v>2019</v>
      </c>
      <c r="K13" s="36">
        <v>2020</v>
      </c>
    </row>
    <row r="14" spans="2:11" ht="69.75" customHeight="1" x14ac:dyDescent="0.25">
      <c r="B14" s="66" t="s">
        <v>65</v>
      </c>
      <c r="C14" s="91" t="s">
        <v>107</v>
      </c>
      <c r="D14" s="92" t="s">
        <v>13</v>
      </c>
      <c r="E14" s="92">
        <v>90</v>
      </c>
      <c r="F14" s="111">
        <v>155</v>
      </c>
      <c r="G14" s="79">
        <f>F14-E14</f>
        <v>65</v>
      </c>
      <c r="H14" s="62"/>
      <c r="J14" s="36"/>
      <c r="K14" s="36"/>
    </row>
    <row r="15" spans="2:11" ht="71.25" customHeight="1" x14ac:dyDescent="0.25">
      <c r="B15" s="66" t="s">
        <v>102</v>
      </c>
      <c r="C15" s="67" t="s">
        <v>108</v>
      </c>
      <c r="D15" s="42" t="s">
        <v>22</v>
      </c>
      <c r="E15" s="92">
        <v>70</v>
      </c>
      <c r="F15" s="112">
        <v>80</v>
      </c>
      <c r="G15" s="79">
        <f>F15-E15</f>
        <v>10</v>
      </c>
      <c r="H15" s="32"/>
      <c r="J15" s="40">
        <v>2595.13</v>
      </c>
      <c r="K15" s="40">
        <v>2858.11</v>
      </c>
    </row>
    <row r="16" spans="2:11" ht="27.75" customHeight="1" x14ac:dyDescent="0.25">
      <c r="B16" s="121" t="s">
        <v>109</v>
      </c>
      <c r="C16" s="122"/>
      <c r="D16" s="122"/>
      <c r="E16" s="122"/>
      <c r="F16" s="122"/>
      <c r="G16" s="122"/>
      <c r="H16" s="123"/>
      <c r="J16" s="40"/>
      <c r="K16" s="40"/>
    </row>
    <row r="17" spans="2:11" ht="48" customHeight="1" x14ac:dyDescent="0.25">
      <c r="B17" s="68" t="s">
        <v>70</v>
      </c>
      <c r="C17" s="67" t="s">
        <v>122</v>
      </c>
      <c r="D17" s="42" t="s">
        <v>110</v>
      </c>
      <c r="E17" s="42">
        <v>6</v>
      </c>
      <c r="F17" s="114">
        <v>10.3</v>
      </c>
      <c r="G17" s="80">
        <f t="shared" ref="G17:G30" si="0">F17-E17</f>
        <v>4.3000000000000007</v>
      </c>
      <c r="H17" s="34"/>
      <c r="J17" s="40">
        <v>274304</v>
      </c>
      <c r="K17" s="40">
        <v>481152</v>
      </c>
    </row>
    <row r="18" spans="2:11" ht="31.5" customHeight="1" x14ac:dyDescent="0.25">
      <c r="B18" s="124" t="s">
        <v>111</v>
      </c>
      <c r="C18" s="125"/>
      <c r="D18" s="125"/>
      <c r="E18" s="125"/>
      <c r="F18" s="125"/>
      <c r="G18" s="125"/>
      <c r="H18" s="126"/>
      <c r="J18" s="58"/>
      <c r="K18" s="58"/>
    </row>
    <row r="19" spans="2:11" ht="69.75" customHeight="1" x14ac:dyDescent="0.25">
      <c r="B19" s="68" t="s">
        <v>104</v>
      </c>
      <c r="C19" s="67" t="s">
        <v>112</v>
      </c>
      <c r="D19" s="42" t="s">
        <v>39</v>
      </c>
      <c r="E19" s="42">
        <v>2</v>
      </c>
      <c r="F19" s="112">
        <v>2</v>
      </c>
      <c r="G19" s="79">
        <f t="shared" si="0"/>
        <v>0</v>
      </c>
      <c r="H19" s="34"/>
      <c r="J19" s="58"/>
      <c r="K19" s="58"/>
    </row>
    <row r="20" spans="2:11" ht="33.75" customHeight="1" x14ac:dyDescent="0.25">
      <c r="B20" s="124" t="s">
        <v>113</v>
      </c>
      <c r="C20" s="125"/>
      <c r="D20" s="125"/>
      <c r="E20" s="125"/>
      <c r="F20" s="125"/>
      <c r="G20" s="125"/>
      <c r="H20" s="126"/>
      <c r="J20" s="58"/>
      <c r="K20" s="58"/>
    </row>
    <row r="21" spans="2:11" ht="125.25" customHeight="1" x14ac:dyDescent="0.25">
      <c r="B21" s="68" t="s">
        <v>105</v>
      </c>
      <c r="C21" s="67" t="s">
        <v>114</v>
      </c>
      <c r="D21" s="42" t="s">
        <v>16</v>
      </c>
      <c r="E21" s="42">
        <v>10</v>
      </c>
      <c r="F21" s="112">
        <v>19</v>
      </c>
      <c r="G21" s="112">
        <f t="shared" si="0"/>
        <v>9</v>
      </c>
      <c r="H21" s="34"/>
      <c r="J21" s="58"/>
      <c r="K21" s="58"/>
    </row>
    <row r="22" spans="2:11" ht="45" customHeight="1" x14ac:dyDescent="0.25">
      <c r="B22" s="124" t="s">
        <v>116</v>
      </c>
      <c r="C22" s="125"/>
      <c r="D22" s="125"/>
      <c r="E22" s="125"/>
      <c r="F22" s="125"/>
      <c r="G22" s="125"/>
      <c r="H22" s="126"/>
      <c r="J22" s="58"/>
      <c r="K22" s="58"/>
    </row>
    <row r="23" spans="2:11" ht="94.9" customHeight="1" x14ac:dyDescent="0.25">
      <c r="B23" s="68" t="s">
        <v>117</v>
      </c>
      <c r="C23" s="67" t="s">
        <v>118</v>
      </c>
      <c r="D23" s="42" t="s">
        <v>22</v>
      </c>
      <c r="E23" s="42">
        <v>2</v>
      </c>
      <c r="F23" s="79">
        <v>2</v>
      </c>
      <c r="G23" s="79">
        <f t="shared" si="0"/>
        <v>0</v>
      </c>
      <c r="H23" s="61"/>
      <c r="J23" s="58"/>
      <c r="K23" s="58"/>
    </row>
    <row r="24" spans="2:11" ht="31.5" customHeight="1" x14ac:dyDescent="0.25">
      <c r="B24" s="121" t="s">
        <v>115</v>
      </c>
      <c r="C24" s="122"/>
      <c r="D24" s="122"/>
      <c r="E24" s="122"/>
      <c r="F24" s="122"/>
      <c r="G24" s="122"/>
      <c r="H24" s="123"/>
      <c r="J24" s="58"/>
      <c r="K24" s="58"/>
    </row>
    <row r="25" spans="2:11" ht="95.25" customHeight="1" x14ac:dyDescent="0.25">
      <c r="B25" s="33" t="s">
        <v>119</v>
      </c>
      <c r="C25" s="69" t="s">
        <v>280</v>
      </c>
      <c r="D25" s="34" t="s">
        <v>39</v>
      </c>
      <c r="E25" s="34">
        <v>260</v>
      </c>
      <c r="F25" s="42">
        <v>285</v>
      </c>
      <c r="G25" s="79">
        <f t="shared" si="0"/>
        <v>25</v>
      </c>
      <c r="H25" s="78"/>
      <c r="J25" s="35"/>
      <c r="K25" s="35"/>
    </row>
    <row r="26" spans="2:11" ht="15.75" hidden="1" x14ac:dyDescent="0.25">
      <c r="B26" s="30"/>
      <c r="C26" s="30"/>
      <c r="D26" s="30"/>
      <c r="E26" s="30"/>
      <c r="F26" s="30"/>
      <c r="G26" s="31">
        <f t="shared" si="0"/>
        <v>0</v>
      </c>
      <c r="H26" s="30"/>
    </row>
    <row r="27" spans="2:11" ht="15.75" hidden="1" x14ac:dyDescent="0.25">
      <c r="B27" s="30"/>
      <c r="C27" s="30"/>
      <c r="D27" s="30"/>
      <c r="E27" s="30"/>
      <c r="F27" s="30"/>
      <c r="G27" s="31">
        <f t="shared" si="0"/>
        <v>0</v>
      </c>
      <c r="H27" s="30"/>
    </row>
    <row r="28" spans="2:11" ht="15.75" hidden="1" x14ac:dyDescent="0.25">
      <c r="B28" s="30"/>
      <c r="C28" s="30"/>
      <c r="D28" s="30"/>
      <c r="E28" s="30"/>
      <c r="F28" s="30"/>
      <c r="G28" s="31">
        <f t="shared" si="0"/>
        <v>0</v>
      </c>
      <c r="H28" s="30"/>
    </row>
    <row r="29" spans="2:11" ht="15.75" hidden="1" x14ac:dyDescent="0.25">
      <c r="B29" s="30"/>
      <c r="C29" s="30"/>
      <c r="D29" s="30"/>
      <c r="E29" s="30"/>
      <c r="F29" s="30"/>
      <c r="G29" s="31">
        <f t="shared" si="0"/>
        <v>0</v>
      </c>
      <c r="H29" s="30"/>
    </row>
    <row r="30" spans="2:11" ht="15.75" hidden="1" x14ac:dyDescent="0.25">
      <c r="B30" s="30"/>
      <c r="C30" s="30"/>
      <c r="D30" s="30"/>
      <c r="E30" s="30"/>
      <c r="F30" s="30"/>
      <c r="G30" s="31">
        <f t="shared" si="0"/>
        <v>0</v>
      </c>
      <c r="H30" s="30"/>
    </row>
    <row r="31" spans="2:11" ht="31.5" customHeight="1" x14ac:dyDescent="0.25">
      <c r="B31" s="121" t="s">
        <v>120</v>
      </c>
      <c r="C31" s="122"/>
      <c r="D31" s="122"/>
      <c r="E31" s="122"/>
      <c r="F31" s="122"/>
      <c r="G31" s="122"/>
      <c r="H31" s="123"/>
      <c r="J31" s="58"/>
      <c r="K31" s="58"/>
    </row>
    <row r="32" spans="2:11" ht="78.75" x14ac:dyDescent="0.25">
      <c r="B32" s="33" t="s">
        <v>121</v>
      </c>
      <c r="C32" s="32" t="s">
        <v>294</v>
      </c>
      <c r="D32" s="34" t="s">
        <v>39</v>
      </c>
      <c r="E32" s="34">
        <v>8</v>
      </c>
      <c r="F32" s="42">
        <v>9</v>
      </c>
      <c r="G32" s="79">
        <f t="shared" ref="G32" si="1">F32-E32</f>
        <v>1</v>
      </c>
      <c r="H32" s="72"/>
      <c r="J32" s="35"/>
      <c r="K32" s="35"/>
    </row>
    <row r="34" spans="2:8" s="28" customFormat="1" x14ac:dyDescent="0.25">
      <c r="B34" s="115" t="s">
        <v>78</v>
      </c>
      <c r="C34" s="115"/>
      <c r="D34" s="115"/>
      <c r="E34" s="115"/>
      <c r="F34" s="115"/>
      <c r="G34" s="115"/>
      <c r="H34" s="115"/>
    </row>
    <row r="35" spans="2:8" s="28" customFormat="1" x14ac:dyDescent="0.25">
      <c r="B35" s="115" t="s">
        <v>79</v>
      </c>
      <c r="C35" s="115"/>
      <c r="D35" s="115"/>
      <c r="E35" s="115"/>
      <c r="F35" s="115"/>
      <c r="G35" s="115"/>
      <c r="H35" s="115"/>
    </row>
    <row r="37" spans="2:8" s="27" customFormat="1" ht="18.75" x14ac:dyDescent="0.3"/>
  </sheetData>
  <mergeCells count="20">
    <mergeCell ref="B31:H31"/>
    <mergeCell ref="F1:H1"/>
    <mergeCell ref="H8:H11"/>
    <mergeCell ref="B34:H34"/>
    <mergeCell ref="B35:H35"/>
    <mergeCell ref="B3:H3"/>
    <mergeCell ref="B4:H4"/>
    <mergeCell ref="B5:H5"/>
    <mergeCell ref="B6:H6"/>
    <mergeCell ref="B13:H13"/>
    <mergeCell ref="B8:B11"/>
    <mergeCell ref="C8:C11"/>
    <mergeCell ref="D8:D11"/>
    <mergeCell ref="E8:F10"/>
    <mergeCell ref="G8:G11"/>
    <mergeCell ref="B16:H16"/>
    <mergeCell ref="B24:H24"/>
    <mergeCell ref="B18:H18"/>
    <mergeCell ref="B20:H20"/>
    <mergeCell ref="B22:H2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  <pageSetUpPr fitToPage="1"/>
  </sheetPr>
  <dimension ref="A1:Q506"/>
  <sheetViews>
    <sheetView tabSelected="1" view="pageBreakPreview" zoomScale="93" zoomScaleNormal="110" zoomScaleSheetLayoutView="93" workbookViewId="0">
      <selection activeCell="A2" sqref="A2:L2"/>
    </sheetView>
  </sheetViews>
  <sheetFormatPr defaultColWidth="9.140625" defaultRowHeight="12.75" x14ac:dyDescent="0.2"/>
  <cols>
    <col min="1" max="1" width="5.5703125" style="3" customWidth="1"/>
    <col min="2" max="2" width="35.42578125" style="3" customWidth="1"/>
    <col min="3" max="3" width="14.7109375" style="3" customWidth="1"/>
    <col min="4" max="4" width="14" style="3" customWidth="1"/>
    <col min="5" max="5" width="20.140625" style="3" customWidth="1"/>
    <col min="6" max="6" width="13.140625" style="4" customWidth="1"/>
    <col min="7" max="7" width="13.85546875" style="4" customWidth="1"/>
    <col min="8" max="8" width="32.42578125" style="3" customWidth="1"/>
    <col min="9" max="9" width="10.7109375" style="3" customWidth="1"/>
    <col min="10" max="10" width="12.7109375" style="3" bestFit="1" customWidth="1"/>
    <col min="11" max="11" width="6.5703125" style="7" customWidth="1"/>
    <col min="12" max="12" width="6.7109375" style="7" customWidth="1"/>
    <col min="13" max="16384" width="9.140625" style="1"/>
  </cols>
  <sheetData>
    <row r="1" spans="1:17" ht="81" customHeight="1" x14ac:dyDescent="0.2">
      <c r="H1" s="201" t="s">
        <v>315</v>
      </c>
      <c r="I1" s="201"/>
      <c r="J1" s="201"/>
      <c r="K1" s="201"/>
      <c r="L1" s="201"/>
    </row>
    <row r="2" spans="1:17" ht="17.25" customHeight="1" x14ac:dyDescent="0.2">
      <c r="A2" s="204" t="s">
        <v>63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1:17" ht="17.25" customHeight="1" x14ac:dyDescent="0.2">
      <c r="A3" s="204" t="s">
        <v>64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</row>
    <row r="4" spans="1:17" ht="17.25" customHeight="1" x14ac:dyDescent="0.2">
      <c r="A4" s="57"/>
      <c r="B4" s="205" t="s">
        <v>123</v>
      </c>
      <c r="C4" s="205"/>
      <c r="D4" s="205"/>
      <c r="E4" s="205"/>
      <c r="F4" s="205"/>
      <c r="G4" s="205"/>
      <c r="H4" s="205"/>
      <c r="I4" s="205"/>
      <c r="J4" s="205"/>
      <c r="K4" s="205"/>
      <c r="L4" s="2"/>
      <c r="Q4" s="5"/>
    </row>
    <row r="5" spans="1:17" ht="17.25" customHeight="1" x14ac:dyDescent="0.2">
      <c r="A5" s="207" t="s">
        <v>296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</row>
    <row r="6" spans="1:17" ht="6.75" customHeight="1" x14ac:dyDescent="0.2">
      <c r="A6" s="207"/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</row>
    <row r="7" spans="1:17" ht="11.25" customHeight="1" x14ac:dyDescent="0.2">
      <c r="A7" s="6"/>
    </row>
    <row r="8" spans="1:17" s="8" customFormat="1" ht="27" customHeight="1" x14ac:dyDescent="0.25">
      <c r="A8" s="203" t="s">
        <v>0</v>
      </c>
      <c r="B8" s="203" t="s">
        <v>1</v>
      </c>
      <c r="C8" s="203" t="s">
        <v>2</v>
      </c>
      <c r="D8" s="203"/>
      <c r="E8" s="203"/>
      <c r="F8" s="203"/>
      <c r="G8" s="203"/>
      <c r="H8" s="203" t="s">
        <v>4</v>
      </c>
      <c r="I8" s="203"/>
      <c r="J8" s="203"/>
      <c r="K8" s="203"/>
      <c r="L8" s="203"/>
    </row>
    <row r="9" spans="1:17" s="9" customFormat="1" ht="14.25" customHeight="1" x14ac:dyDescent="0.2">
      <c r="A9" s="203"/>
      <c r="B9" s="203"/>
      <c r="C9" s="203" t="s">
        <v>60</v>
      </c>
      <c r="D9" s="203"/>
      <c r="E9" s="202" t="s">
        <v>3</v>
      </c>
      <c r="F9" s="190" t="s">
        <v>297</v>
      </c>
      <c r="G9" s="190"/>
      <c r="H9" s="203" t="s">
        <v>5</v>
      </c>
      <c r="I9" s="203" t="s">
        <v>75</v>
      </c>
      <c r="J9" s="202" t="s">
        <v>6</v>
      </c>
      <c r="K9" s="202"/>
      <c r="L9" s="202"/>
    </row>
    <row r="10" spans="1:17" s="10" customFormat="1" ht="11.25" customHeight="1" x14ac:dyDescent="0.2">
      <c r="A10" s="203"/>
      <c r="B10" s="203"/>
      <c r="C10" s="203"/>
      <c r="D10" s="203"/>
      <c r="E10" s="202"/>
      <c r="F10" s="190"/>
      <c r="G10" s="190"/>
      <c r="H10" s="203"/>
      <c r="I10" s="203"/>
      <c r="J10" s="202"/>
      <c r="K10" s="202"/>
      <c r="L10" s="202"/>
    </row>
    <row r="11" spans="1:17" s="10" customFormat="1" ht="24.75" customHeight="1" x14ac:dyDescent="0.2">
      <c r="A11" s="203"/>
      <c r="B11" s="203"/>
      <c r="C11" s="203" t="s">
        <v>278</v>
      </c>
      <c r="D11" s="203" t="s">
        <v>59</v>
      </c>
      <c r="E11" s="202"/>
      <c r="F11" s="190"/>
      <c r="G11" s="190"/>
      <c r="H11" s="203"/>
      <c r="I11" s="203"/>
      <c r="J11" s="203" t="s">
        <v>298</v>
      </c>
      <c r="K11" s="203" t="s">
        <v>299</v>
      </c>
      <c r="L11" s="203"/>
    </row>
    <row r="12" spans="1:17" s="10" customFormat="1" ht="14.25" customHeight="1" x14ac:dyDescent="0.2">
      <c r="A12" s="203"/>
      <c r="B12" s="203"/>
      <c r="C12" s="203"/>
      <c r="D12" s="203"/>
      <c r="E12" s="202"/>
      <c r="F12" s="190" t="s">
        <v>61</v>
      </c>
      <c r="G12" s="190" t="s">
        <v>62</v>
      </c>
      <c r="H12" s="203"/>
      <c r="I12" s="203"/>
      <c r="J12" s="203"/>
      <c r="K12" s="202" t="s">
        <v>61</v>
      </c>
      <c r="L12" s="202" t="s">
        <v>62</v>
      </c>
    </row>
    <row r="13" spans="1:17" s="10" customFormat="1" x14ac:dyDescent="0.2">
      <c r="A13" s="203"/>
      <c r="B13" s="203"/>
      <c r="C13" s="203"/>
      <c r="D13" s="203"/>
      <c r="E13" s="202"/>
      <c r="F13" s="190"/>
      <c r="G13" s="190"/>
      <c r="H13" s="203"/>
      <c r="I13" s="203"/>
      <c r="J13" s="203"/>
      <c r="K13" s="202"/>
      <c r="L13" s="202"/>
    </row>
    <row r="14" spans="1:17" s="10" customFormat="1" ht="14.25" customHeight="1" x14ac:dyDescent="0.2">
      <c r="A14" s="203"/>
      <c r="B14" s="203"/>
      <c r="C14" s="203"/>
      <c r="D14" s="203"/>
      <c r="E14" s="202"/>
      <c r="F14" s="190"/>
      <c r="G14" s="190"/>
      <c r="H14" s="203"/>
      <c r="I14" s="203"/>
      <c r="J14" s="203"/>
      <c r="K14" s="202"/>
      <c r="L14" s="202"/>
    </row>
    <row r="15" spans="1:17" s="10" customFormat="1" ht="2.25" hidden="1" customHeight="1" x14ac:dyDescent="0.2">
      <c r="A15" s="203"/>
      <c r="B15" s="203"/>
      <c r="C15" s="203"/>
      <c r="D15" s="203"/>
      <c r="E15" s="202"/>
      <c r="F15" s="190"/>
      <c r="G15" s="190"/>
      <c r="H15" s="203"/>
      <c r="I15" s="203"/>
      <c r="J15" s="203"/>
      <c r="K15" s="202"/>
      <c r="L15" s="202"/>
    </row>
    <row r="16" spans="1:17" s="10" customFormat="1" ht="8.25" hidden="1" customHeight="1" x14ac:dyDescent="0.2">
      <c r="A16" s="203"/>
      <c r="B16" s="203"/>
      <c r="C16" s="89"/>
      <c r="D16" s="89"/>
      <c r="E16" s="202"/>
      <c r="F16" s="190"/>
      <c r="G16" s="190"/>
      <c r="H16" s="203"/>
      <c r="I16" s="203"/>
      <c r="J16" s="203"/>
      <c r="K16" s="202"/>
      <c r="L16" s="202"/>
    </row>
    <row r="17" spans="1:12" s="10" customFormat="1" ht="13.5" customHeight="1" x14ac:dyDescent="0.2">
      <c r="A17" s="88">
        <v>1</v>
      </c>
      <c r="B17" s="90">
        <v>2</v>
      </c>
      <c r="C17" s="88">
        <v>4</v>
      </c>
      <c r="D17" s="90">
        <v>5</v>
      </c>
      <c r="E17" s="90">
        <v>6</v>
      </c>
      <c r="F17" s="13">
        <v>7</v>
      </c>
      <c r="G17" s="13">
        <v>8</v>
      </c>
      <c r="H17" s="88">
        <v>9</v>
      </c>
      <c r="I17" s="88">
        <v>10</v>
      </c>
      <c r="J17" s="88">
        <v>11</v>
      </c>
      <c r="K17" s="88">
        <v>12</v>
      </c>
      <c r="L17" s="88">
        <v>13</v>
      </c>
    </row>
    <row r="18" spans="1:12" s="10" customFormat="1" ht="67.5" hidden="1" customHeight="1" x14ac:dyDescent="0.2">
      <c r="A18" s="203" t="s">
        <v>8</v>
      </c>
      <c r="B18" s="203"/>
      <c r="C18" s="38">
        <v>2020</v>
      </c>
      <c r="D18" s="38" t="s">
        <v>7</v>
      </c>
      <c r="E18" s="38" t="s">
        <v>7</v>
      </c>
      <c r="F18" s="37" t="s">
        <v>7</v>
      </c>
      <c r="G18" s="37" t="s">
        <v>7</v>
      </c>
      <c r="H18" s="38" t="s">
        <v>7</v>
      </c>
      <c r="I18" s="38" t="s">
        <v>7</v>
      </c>
      <c r="J18" s="38" t="s">
        <v>7</v>
      </c>
      <c r="K18" s="38" t="s">
        <v>7</v>
      </c>
      <c r="L18" s="38" t="s">
        <v>7</v>
      </c>
    </row>
    <row r="19" spans="1:12" s="11" customFormat="1" ht="80.25" hidden="1" customHeight="1" x14ac:dyDescent="0.2">
      <c r="A19" s="203" t="s">
        <v>9</v>
      </c>
      <c r="B19" s="203"/>
      <c r="C19" s="38">
        <v>2020</v>
      </c>
      <c r="D19" s="38" t="s">
        <v>7</v>
      </c>
      <c r="E19" s="38" t="s">
        <v>7</v>
      </c>
      <c r="F19" s="37" t="s">
        <v>7</v>
      </c>
      <c r="G19" s="37" t="s">
        <v>7</v>
      </c>
      <c r="H19" s="38" t="s">
        <v>7</v>
      </c>
      <c r="I19" s="38" t="s">
        <v>7</v>
      </c>
      <c r="J19" s="38" t="s">
        <v>7</v>
      </c>
      <c r="K19" s="38" t="s">
        <v>7</v>
      </c>
      <c r="L19" s="38" t="s">
        <v>7</v>
      </c>
    </row>
    <row r="20" spans="1:12" s="11" customFormat="1" ht="99.75" hidden="1" customHeight="1" x14ac:dyDescent="0.2">
      <c r="A20" s="203" t="s">
        <v>17</v>
      </c>
      <c r="B20" s="203"/>
      <c r="C20" s="38">
        <v>2020</v>
      </c>
      <c r="D20" s="38" t="s">
        <v>7</v>
      </c>
      <c r="E20" s="38" t="s">
        <v>7</v>
      </c>
      <c r="F20" s="37" t="s">
        <v>7</v>
      </c>
      <c r="G20" s="37" t="s">
        <v>7</v>
      </c>
      <c r="H20" s="38" t="s">
        <v>7</v>
      </c>
      <c r="I20" s="38" t="s">
        <v>7</v>
      </c>
      <c r="J20" s="38" t="s">
        <v>7</v>
      </c>
      <c r="K20" s="38" t="s">
        <v>7</v>
      </c>
      <c r="L20" s="38" t="s">
        <v>7</v>
      </c>
    </row>
    <row r="21" spans="1:12" s="11" customFormat="1" ht="46.5" hidden="1" customHeight="1" x14ac:dyDescent="0.2">
      <c r="A21" s="206"/>
      <c r="B21" s="203" t="s">
        <v>15</v>
      </c>
      <c r="C21" s="202">
        <v>2020</v>
      </c>
      <c r="D21" s="203" t="s">
        <v>10</v>
      </c>
      <c r="E21" s="12" t="s">
        <v>11</v>
      </c>
      <c r="F21" s="13">
        <f>F22+F23</f>
        <v>38533.273390000002</v>
      </c>
      <c r="G21" s="13">
        <f>G22+G23</f>
        <v>37494.449390000002</v>
      </c>
      <c r="H21" s="202" t="s">
        <v>7</v>
      </c>
      <c r="I21" s="202" t="s">
        <v>7</v>
      </c>
      <c r="J21" s="202" t="s">
        <v>7</v>
      </c>
      <c r="K21" s="202" t="s">
        <v>7</v>
      </c>
      <c r="L21" s="202" t="s">
        <v>7</v>
      </c>
    </row>
    <row r="22" spans="1:12" s="11" customFormat="1" ht="48" hidden="1" customHeight="1" x14ac:dyDescent="0.2">
      <c r="A22" s="206"/>
      <c r="B22" s="203"/>
      <c r="C22" s="202"/>
      <c r="D22" s="203"/>
      <c r="E22" s="39" t="s">
        <v>20</v>
      </c>
      <c r="F22" s="13">
        <f>F25+F28</f>
        <v>37484.987850000005</v>
      </c>
      <c r="G22" s="13">
        <f>G25+G28</f>
        <v>37459.449390000002</v>
      </c>
      <c r="H22" s="202"/>
      <c r="I22" s="202"/>
      <c r="J22" s="202"/>
      <c r="K22" s="202"/>
      <c r="L22" s="202"/>
    </row>
    <row r="23" spans="1:12" s="11" customFormat="1" ht="48" hidden="1" customHeight="1" x14ac:dyDescent="0.2">
      <c r="A23" s="206"/>
      <c r="B23" s="203"/>
      <c r="C23" s="202"/>
      <c r="D23" s="203"/>
      <c r="E23" s="14" t="s">
        <v>18</v>
      </c>
      <c r="F23" s="13">
        <f>F26+F29</f>
        <v>1048.2855399999999</v>
      </c>
      <c r="G23" s="13">
        <f>G26+G29</f>
        <v>35</v>
      </c>
      <c r="H23" s="202"/>
      <c r="I23" s="202"/>
      <c r="J23" s="202"/>
      <c r="K23" s="202"/>
      <c r="L23" s="202"/>
    </row>
    <row r="24" spans="1:12" s="11" customFormat="1" ht="47.25" hidden="1" customHeight="1" x14ac:dyDescent="0.2">
      <c r="A24" s="206"/>
      <c r="B24" s="203" t="s">
        <v>23</v>
      </c>
      <c r="C24" s="202">
        <v>2016</v>
      </c>
      <c r="D24" s="203" t="s">
        <v>10</v>
      </c>
      <c r="E24" s="12" t="s">
        <v>11</v>
      </c>
      <c r="F24" s="13">
        <f>F25+F26</f>
        <v>0</v>
      </c>
      <c r="G24" s="13">
        <f>G25+G26</f>
        <v>0</v>
      </c>
      <c r="H24" s="203" t="s">
        <v>12</v>
      </c>
      <c r="I24" s="202" t="s">
        <v>13</v>
      </c>
      <c r="J24" s="202">
        <v>97</v>
      </c>
      <c r="K24" s="202">
        <v>0</v>
      </c>
      <c r="L24" s="202">
        <v>0</v>
      </c>
    </row>
    <row r="25" spans="1:12" s="11" customFormat="1" ht="47.25" hidden="1" customHeight="1" x14ac:dyDescent="0.2">
      <c r="A25" s="206"/>
      <c r="B25" s="203"/>
      <c r="C25" s="202"/>
      <c r="D25" s="203"/>
      <c r="E25" s="39" t="s">
        <v>20</v>
      </c>
      <c r="F25" s="13">
        <v>0</v>
      </c>
      <c r="G25" s="13">
        <v>0</v>
      </c>
      <c r="H25" s="203"/>
      <c r="I25" s="202"/>
      <c r="J25" s="202"/>
      <c r="K25" s="202"/>
      <c r="L25" s="202"/>
    </row>
    <row r="26" spans="1:12" s="11" customFormat="1" ht="47.25" hidden="1" customHeight="1" x14ac:dyDescent="0.2">
      <c r="A26" s="206"/>
      <c r="B26" s="203"/>
      <c r="C26" s="202"/>
      <c r="D26" s="203"/>
      <c r="E26" s="14" t="s">
        <v>21</v>
      </c>
      <c r="F26" s="15">
        <v>0</v>
      </c>
      <c r="G26" s="15">
        <v>0</v>
      </c>
      <c r="H26" s="203"/>
      <c r="I26" s="202"/>
      <c r="J26" s="202"/>
      <c r="K26" s="202"/>
      <c r="L26" s="202"/>
    </row>
    <row r="27" spans="1:12" s="11" customFormat="1" ht="47.25" hidden="1" customHeight="1" x14ac:dyDescent="0.2">
      <c r="A27" s="206"/>
      <c r="B27" s="203" t="s">
        <v>24</v>
      </c>
      <c r="C27" s="202">
        <v>2020</v>
      </c>
      <c r="D27" s="203" t="s">
        <v>10</v>
      </c>
      <c r="E27" s="12" t="s">
        <v>11</v>
      </c>
      <c r="F27" s="13">
        <f>F28+F29</f>
        <v>38533.273390000002</v>
      </c>
      <c r="G27" s="13">
        <f>G28+G29</f>
        <v>37494.449390000002</v>
      </c>
      <c r="H27" s="203" t="s">
        <v>25</v>
      </c>
      <c r="I27" s="202" t="s">
        <v>25</v>
      </c>
      <c r="J27" s="208" t="s">
        <v>25</v>
      </c>
      <c r="K27" s="202" t="s">
        <v>25</v>
      </c>
      <c r="L27" s="202" t="s">
        <v>25</v>
      </c>
    </row>
    <row r="28" spans="1:12" s="11" customFormat="1" ht="47.25" hidden="1" customHeight="1" x14ac:dyDescent="0.2">
      <c r="A28" s="206"/>
      <c r="B28" s="203"/>
      <c r="C28" s="202"/>
      <c r="D28" s="203"/>
      <c r="E28" s="39" t="s">
        <v>20</v>
      </c>
      <c r="F28" s="13">
        <f>F31+F34+F37+F40+F43+F46+F49+F52+F55+F58+F61+F64+F67+F70</f>
        <v>37484.987850000005</v>
      </c>
      <c r="G28" s="13">
        <f>G31+G34+G37+G40+G43+G46+G49+G52+G55+G58+G61+G64+G67+G70+G73</f>
        <v>37459.449390000002</v>
      </c>
      <c r="H28" s="203"/>
      <c r="I28" s="202"/>
      <c r="J28" s="208"/>
      <c r="K28" s="202"/>
      <c r="L28" s="202"/>
    </row>
    <row r="29" spans="1:12" s="11" customFormat="1" ht="47.25" hidden="1" customHeight="1" x14ac:dyDescent="0.2">
      <c r="A29" s="206"/>
      <c r="B29" s="203"/>
      <c r="C29" s="202"/>
      <c r="D29" s="203"/>
      <c r="E29" s="14" t="s">
        <v>21</v>
      </c>
      <c r="F29" s="13">
        <f>F32+F35+F38+F41+F44+F47+F50+F53+F56+F59+F62+F65+F68+F71</f>
        <v>1048.2855399999999</v>
      </c>
      <c r="G29" s="13">
        <f>G32+G35+G38+G41+G44+G47+G50+G53+G56+G59+G62+G65+G68+G71+G74</f>
        <v>35</v>
      </c>
      <c r="H29" s="203"/>
      <c r="I29" s="202"/>
      <c r="J29" s="208"/>
      <c r="K29" s="202"/>
      <c r="L29" s="202"/>
    </row>
    <row r="30" spans="1:12" s="11" customFormat="1" ht="47.25" hidden="1" customHeight="1" x14ac:dyDescent="0.2">
      <c r="A30" s="206"/>
      <c r="B30" s="203" t="s">
        <v>26</v>
      </c>
      <c r="C30" s="202">
        <v>2020</v>
      </c>
      <c r="D30" s="203" t="s">
        <v>10</v>
      </c>
      <c r="E30" s="12" t="s">
        <v>11</v>
      </c>
      <c r="F30" s="13">
        <f>F31+F32</f>
        <v>9988.9683100000002</v>
      </c>
      <c r="G30" s="13">
        <f>G31+G32</f>
        <v>4451.4519399999999</v>
      </c>
      <c r="H30" s="203" t="s">
        <v>41</v>
      </c>
      <c r="I30" s="203" t="s">
        <v>36</v>
      </c>
      <c r="J30" s="202">
        <v>201.3</v>
      </c>
      <c r="K30" s="202">
        <v>201.25</v>
      </c>
      <c r="L30" s="202">
        <v>201.25</v>
      </c>
    </row>
    <row r="31" spans="1:12" s="11" customFormat="1" ht="47.25" hidden="1" customHeight="1" x14ac:dyDescent="0.2">
      <c r="A31" s="206"/>
      <c r="B31" s="203"/>
      <c r="C31" s="202"/>
      <c r="D31" s="203"/>
      <c r="E31" s="39" t="s">
        <v>20</v>
      </c>
      <c r="F31" s="13">
        <v>9988.9683100000002</v>
      </c>
      <c r="G31" s="13">
        <v>4451.4519399999999</v>
      </c>
      <c r="H31" s="203"/>
      <c r="I31" s="203"/>
      <c r="J31" s="202"/>
      <c r="K31" s="202"/>
      <c r="L31" s="202"/>
    </row>
    <row r="32" spans="1:12" s="11" customFormat="1" ht="47.25" hidden="1" customHeight="1" x14ac:dyDescent="0.2">
      <c r="A32" s="206"/>
      <c r="B32" s="203"/>
      <c r="C32" s="202"/>
      <c r="D32" s="203"/>
      <c r="E32" s="14" t="s">
        <v>21</v>
      </c>
      <c r="F32" s="15">
        <v>0</v>
      </c>
      <c r="G32" s="15">
        <v>0</v>
      </c>
      <c r="H32" s="203"/>
      <c r="I32" s="203"/>
      <c r="J32" s="202"/>
      <c r="K32" s="202"/>
      <c r="L32" s="202"/>
    </row>
    <row r="33" spans="1:12" s="11" customFormat="1" ht="47.25" hidden="1" customHeight="1" x14ac:dyDescent="0.2">
      <c r="A33" s="206"/>
      <c r="B33" s="203" t="s">
        <v>27</v>
      </c>
      <c r="C33" s="202">
        <v>2020</v>
      </c>
      <c r="D33" s="203" t="s">
        <v>10</v>
      </c>
      <c r="E33" s="12" t="s">
        <v>11</v>
      </c>
      <c r="F33" s="13">
        <f>F34+F35</f>
        <v>6728.9710599999999</v>
      </c>
      <c r="G33" s="13">
        <f>G34+G35</f>
        <v>6478.7201599999999</v>
      </c>
      <c r="H33" s="203" t="s">
        <v>34</v>
      </c>
      <c r="I33" s="202" t="s">
        <v>13</v>
      </c>
      <c r="J33" s="202">
        <v>100</v>
      </c>
      <c r="K33" s="202">
        <v>90</v>
      </c>
      <c r="L33" s="202">
        <v>93</v>
      </c>
    </row>
    <row r="34" spans="1:12" s="11" customFormat="1" ht="47.25" hidden="1" customHeight="1" x14ac:dyDescent="0.2">
      <c r="A34" s="206"/>
      <c r="B34" s="203"/>
      <c r="C34" s="202"/>
      <c r="D34" s="203"/>
      <c r="E34" s="39" t="s">
        <v>20</v>
      </c>
      <c r="F34" s="13">
        <v>6728.9710599999999</v>
      </c>
      <c r="G34" s="13">
        <v>6478.7201599999999</v>
      </c>
      <c r="H34" s="203"/>
      <c r="I34" s="202"/>
      <c r="J34" s="202"/>
      <c r="K34" s="202"/>
      <c r="L34" s="202"/>
    </row>
    <row r="35" spans="1:12" s="11" customFormat="1" ht="47.25" hidden="1" customHeight="1" x14ac:dyDescent="0.2">
      <c r="A35" s="206"/>
      <c r="B35" s="203"/>
      <c r="C35" s="202"/>
      <c r="D35" s="203"/>
      <c r="E35" s="14" t="s">
        <v>21</v>
      </c>
      <c r="F35" s="15">
        <v>0</v>
      </c>
      <c r="G35" s="15">
        <v>0</v>
      </c>
      <c r="H35" s="203"/>
      <c r="I35" s="202"/>
      <c r="J35" s="202"/>
      <c r="K35" s="202"/>
      <c r="L35" s="202"/>
    </row>
    <row r="36" spans="1:12" s="11" customFormat="1" ht="47.25" hidden="1" customHeight="1" x14ac:dyDescent="0.2">
      <c r="A36" s="206"/>
      <c r="B36" s="203" t="s">
        <v>28</v>
      </c>
      <c r="C36" s="202">
        <v>2020</v>
      </c>
      <c r="D36" s="203" t="s">
        <v>10</v>
      </c>
      <c r="E36" s="12" t="s">
        <v>11</v>
      </c>
      <c r="F36" s="13">
        <f>F37+F38</f>
        <v>10571.47149</v>
      </c>
      <c r="G36" s="13">
        <f>G37+G38</f>
        <v>6585.5964700000004</v>
      </c>
      <c r="H36" s="203" t="s">
        <v>35</v>
      </c>
      <c r="I36" s="202" t="s">
        <v>13</v>
      </c>
      <c r="J36" s="208"/>
      <c r="K36" s="202">
        <v>5.9</v>
      </c>
      <c r="L36" s="202">
        <v>6</v>
      </c>
    </row>
    <row r="37" spans="1:12" s="11" customFormat="1" ht="47.25" hidden="1" customHeight="1" x14ac:dyDescent="0.2">
      <c r="A37" s="206"/>
      <c r="B37" s="203"/>
      <c r="C37" s="202"/>
      <c r="D37" s="203"/>
      <c r="E37" s="39" t="s">
        <v>20</v>
      </c>
      <c r="F37" s="13">
        <v>10571.47149</v>
      </c>
      <c r="G37" s="13">
        <v>6585.5964700000004</v>
      </c>
      <c r="H37" s="203"/>
      <c r="I37" s="202"/>
      <c r="J37" s="208"/>
      <c r="K37" s="202"/>
      <c r="L37" s="202"/>
    </row>
    <row r="38" spans="1:12" s="11" customFormat="1" ht="47.25" hidden="1" customHeight="1" x14ac:dyDescent="0.2">
      <c r="A38" s="206"/>
      <c r="B38" s="203"/>
      <c r="C38" s="202"/>
      <c r="D38" s="203"/>
      <c r="E38" s="14" t="s">
        <v>21</v>
      </c>
      <c r="F38" s="15">
        <v>0</v>
      </c>
      <c r="G38" s="15">
        <v>0</v>
      </c>
      <c r="H38" s="203"/>
      <c r="I38" s="202"/>
      <c r="J38" s="208"/>
      <c r="K38" s="202"/>
      <c r="L38" s="202"/>
    </row>
    <row r="39" spans="1:12" s="11" customFormat="1" ht="47.25" hidden="1" customHeight="1" x14ac:dyDescent="0.2">
      <c r="A39" s="206"/>
      <c r="B39" s="203" t="s">
        <v>29</v>
      </c>
      <c r="C39" s="202">
        <v>2020</v>
      </c>
      <c r="D39" s="203" t="s">
        <v>10</v>
      </c>
      <c r="E39" s="12" t="s">
        <v>11</v>
      </c>
      <c r="F39" s="13">
        <f>F40+F41</f>
        <v>8051.7198200000003</v>
      </c>
      <c r="G39" s="13">
        <f>G40+G41</f>
        <v>5129.3016799999996</v>
      </c>
      <c r="H39" s="203" t="s">
        <v>37</v>
      </c>
      <c r="I39" s="203" t="s">
        <v>36</v>
      </c>
      <c r="J39" s="202" t="e">
        <f>(K39+L39+#REF!+#REF!)/4</f>
        <v>#REF!</v>
      </c>
      <c r="K39" s="202">
        <v>148.69999999999999</v>
      </c>
      <c r="L39" s="202">
        <v>148.80000000000001</v>
      </c>
    </row>
    <row r="40" spans="1:12" s="11" customFormat="1" ht="47.25" hidden="1" customHeight="1" x14ac:dyDescent="0.2">
      <c r="A40" s="206"/>
      <c r="B40" s="203"/>
      <c r="C40" s="202"/>
      <c r="D40" s="203"/>
      <c r="E40" s="39" t="s">
        <v>20</v>
      </c>
      <c r="F40" s="13">
        <v>8016.7198200000003</v>
      </c>
      <c r="G40" s="13">
        <v>5094.3016799999996</v>
      </c>
      <c r="H40" s="203"/>
      <c r="I40" s="203"/>
      <c r="J40" s="202"/>
      <c r="K40" s="202"/>
      <c r="L40" s="202"/>
    </row>
    <row r="41" spans="1:12" s="11" customFormat="1" ht="47.25" hidden="1" customHeight="1" x14ac:dyDescent="0.2">
      <c r="A41" s="206"/>
      <c r="B41" s="203"/>
      <c r="C41" s="202"/>
      <c r="D41" s="203"/>
      <c r="E41" s="14" t="s">
        <v>21</v>
      </c>
      <c r="F41" s="15">
        <v>35</v>
      </c>
      <c r="G41" s="15">
        <v>35</v>
      </c>
      <c r="H41" s="203"/>
      <c r="I41" s="203"/>
      <c r="J41" s="202"/>
      <c r="K41" s="202"/>
      <c r="L41" s="202"/>
    </row>
    <row r="42" spans="1:12" s="11" customFormat="1" ht="47.25" hidden="1" customHeight="1" x14ac:dyDescent="0.2">
      <c r="A42" s="206"/>
      <c r="B42" s="203" t="s">
        <v>30</v>
      </c>
      <c r="C42" s="202">
        <v>2020</v>
      </c>
      <c r="D42" s="203" t="s">
        <v>10</v>
      </c>
      <c r="E42" s="12" t="s">
        <v>11</v>
      </c>
      <c r="F42" s="13">
        <f>F43+F44</f>
        <v>944.63788999999997</v>
      </c>
      <c r="G42" s="13">
        <f>G43+G44</f>
        <v>424.98459000000003</v>
      </c>
      <c r="H42" s="203" t="s">
        <v>38</v>
      </c>
      <c r="I42" s="202" t="s">
        <v>13</v>
      </c>
      <c r="J42" s="202">
        <v>30</v>
      </c>
      <c r="K42" s="202">
        <v>27</v>
      </c>
      <c r="L42" s="202">
        <v>28</v>
      </c>
    </row>
    <row r="43" spans="1:12" s="11" customFormat="1" ht="47.25" hidden="1" customHeight="1" x14ac:dyDescent="0.2">
      <c r="A43" s="206"/>
      <c r="B43" s="203"/>
      <c r="C43" s="202"/>
      <c r="D43" s="203"/>
      <c r="E43" s="39" t="s">
        <v>20</v>
      </c>
      <c r="F43" s="13">
        <v>944.63788999999997</v>
      </c>
      <c r="G43" s="13">
        <v>424.98459000000003</v>
      </c>
      <c r="H43" s="203"/>
      <c r="I43" s="202"/>
      <c r="J43" s="202"/>
      <c r="K43" s="202"/>
      <c r="L43" s="202"/>
    </row>
    <row r="44" spans="1:12" s="11" customFormat="1" ht="47.25" hidden="1" customHeight="1" x14ac:dyDescent="0.2">
      <c r="A44" s="206"/>
      <c r="B44" s="203"/>
      <c r="C44" s="202"/>
      <c r="D44" s="203"/>
      <c r="E44" s="14" t="s">
        <v>21</v>
      </c>
      <c r="F44" s="15">
        <v>0</v>
      </c>
      <c r="G44" s="15">
        <v>0</v>
      </c>
      <c r="H44" s="203"/>
      <c r="I44" s="202"/>
      <c r="J44" s="202"/>
      <c r="K44" s="202"/>
      <c r="L44" s="202"/>
    </row>
    <row r="45" spans="1:12" s="11" customFormat="1" ht="47.25" hidden="1" customHeight="1" x14ac:dyDescent="0.2">
      <c r="A45" s="206"/>
      <c r="B45" s="203" t="s">
        <v>31</v>
      </c>
      <c r="C45" s="202">
        <v>2017</v>
      </c>
      <c r="D45" s="203" t="s">
        <v>10</v>
      </c>
      <c r="E45" s="12" t="s">
        <v>11</v>
      </c>
      <c r="F45" s="13">
        <f>F46+F47</f>
        <v>0</v>
      </c>
      <c r="G45" s="13">
        <f>G46+G47</f>
        <v>4</v>
      </c>
      <c r="H45" s="203" t="s">
        <v>42</v>
      </c>
      <c r="I45" s="202" t="s">
        <v>39</v>
      </c>
      <c r="J45" s="202">
        <v>13900</v>
      </c>
      <c r="K45" s="202">
        <v>13900</v>
      </c>
      <c r="L45" s="202">
        <v>0</v>
      </c>
    </row>
    <row r="46" spans="1:12" s="11" customFormat="1" ht="47.25" hidden="1" customHeight="1" x14ac:dyDescent="0.2">
      <c r="A46" s="206"/>
      <c r="B46" s="203"/>
      <c r="C46" s="202"/>
      <c r="D46" s="203"/>
      <c r="E46" s="39" t="s">
        <v>20</v>
      </c>
      <c r="F46" s="13">
        <v>0</v>
      </c>
      <c r="G46" s="13">
        <v>4</v>
      </c>
      <c r="H46" s="203"/>
      <c r="I46" s="202"/>
      <c r="J46" s="202"/>
      <c r="K46" s="202"/>
      <c r="L46" s="202"/>
    </row>
    <row r="47" spans="1:12" s="11" customFormat="1" ht="47.25" hidden="1" customHeight="1" x14ac:dyDescent="0.2">
      <c r="A47" s="206"/>
      <c r="B47" s="203"/>
      <c r="C47" s="202"/>
      <c r="D47" s="203"/>
      <c r="E47" s="14" t="s">
        <v>21</v>
      </c>
      <c r="F47" s="15">
        <v>0</v>
      </c>
      <c r="G47" s="15">
        <v>0</v>
      </c>
      <c r="H47" s="203"/>
      <c r="I47" s="202"/>
      <c r="J47" s="202"/>
      <c r="K47" s="202"/>
      <c r="L47" s="202"/>
    </row>
    <row r="48" spans="1:12" s="11" customFormat="1" ht="47.25" hidden="1" customHeight="1" x14ac:dyDescent="0.2">
      <c r="A48" s="206"/>
      <c r="B48" s="203" t="s">
        <v>32</v>
      </c>
      <c r="C48" s="202">
        <v>2018</v>
      </c>
      <c r="D48" s="203" t="s">
        <v>10</v>
      </c>
      <c r="E48" s="12" t="s">
        <v>11</v>
      </c>
      <c r="F48" s="13">
        <f>F49+F50</f>
        <v>57.261000000000003</v>
      </c>
      <c r="G48" s="13">
        <f>G49+G50</f>
        <v>57.258000000000003</v>
      </c>
      <c r="H48" s="203" t="s">
        <v>43</v>
      </c>
      <c r="I48" s="202" t="s">
        <v>13</v>
      </c>
      <c r="J48" s="202">
        <v>100</v>
      </c>
      <c r="K48" s="202">
        <v>100</v>
      </c>
      <c r="L48" s="202">
        <v>100</v>
      </c>
    </row>
    <row r="49" spans="1:12" s="11" customFormat="1" ht="47.25" hidden="1" customHeight="1" x14ac:dyDescent="0.2">
      <c r="A49" s="206"/>
      <c r="B49" s="203"/>
      <c r="C49" s="202"/>
      <c r="D49" s="203"/>
      <c r="E49" s="39" t="s">
        <v>20</v>
      </c>
      <c r="F49" s="13">
        <v>57.261000000000003</v>
      </c>
      <c r="G49" s="13">
        <v>57.258000000000003</v>
      </c>
      <c r="H49" s="203"/>
      <c r="I49" s="202"/>
      <c r="J49" s="202"/>
      <c r="K49" s="202"/>
      <c r="L49" s="202"/>
    </row>
    <row r="50" spans="1:12" s="11" customFormat="1" ht="47.25" hidden="1" customHeight="1" x14ac:dyDescent="0.2">
      <c r="A50" s="206"/>
      <c r="B50" s="203"/>
      <c r="C50" s="202"/>
      <c r="D50" s="203"/>
      <c r="E50" s="14" t="s">
        <v>21</v>
      </c>
      <c r="F50" s="15">
        <v>0</v>
      </c>
      <c r="G50" s="15">
        <v>0</v>
      </c>
      <c r="H50" s="203"/>
      <c r="I50" s="202"/>
      <c r="J50" s="202"/>
      <c r="K50" s="202"/>
      <c r="L50" s="202"/>
    </row>
    <row r="51" spans="1:12" s="11" customFormat="1" ht="47.25" hidden="1" customHeight="1" x14ac:dyDescent="0.2">
      <c r="A51" s="206"/>
      <c r="B51" s="203" t="s">
        <v>33</v>
      </c>
      <c r="C51" s="202">
        <v>2020</v>
      </c>
      <c r="D51" s="203" t="s">
        <v>10</v>
      </c>
      <c r="E51" s="12" t="s">
        <v>11</v>
      </c>
      <c r="F51" s="13">
        <f>F52+F53</f>
        <v>1061.8292200000001</v>
      </c>
      <c r="G51" s="13">
        <f>G52+G53</f>
        <v>941.97654999999997</v>
      </c>
      <c r="H51" s="203" t="s">
        <v>40</v>
      </c>
      <c r="I51" s="202" t="s">
        <v>13</v>
      </c>
      <c r="J51" s="202" t="e">
        <f>(K51+L51+#REF!+#REF!)/4</f>
        <v>#REF!</v>
      </c>
      <c r="K51" s="202">
        <v>90</v>
      </c>
      <c r="L51" s="202">
        <v>90</v>
      </c>
    </row>
    <row r="52" spans="1:12" s="11" customFormat="1" ht="47.25" hidden="1" customHeight="1" x14ac:dyDescent="0.2">
      <c r="A52" s="206"/>
      <c r="B52" s="203"/>
      <c r="C52" s="202"/>
      <c r="D52" s="203"/>
      <c r="E52" s="39" t="s">
        <v>20</v>
      </c>
      <c r="F52" s="13">
        <v>1061.8292200000001</v>
      </c>
      <c r="G52" s="13">
        <v>941.97654999999997</v>
      </c>
      <c r="H52" s="203"/>
      <c r="I52" s="202"/>
      <c r="J52" s="202"/>
      <c r="K52" s="202"/>
      <c r="L52" s="202"/>
    </row>
    <row r="53" spans="1:12" s="11" customFormat="1" ht="47.25" hidden="1" customHeight="1" x14ac:dyDescent="0.2">
      <c r="A53" s="206"/>
      <c r="B53" s="203"/>
      <c r="C53" s="202"/>
      <c r="D53" s="203"/>
      <c r="E53" s="14" t="s">
        <v>21</v>
      </c>
      <c r="F53" s="15">
        <v>0</v>
      </c>
      <c r="G53" s="15">
        <v>0</v>
      </c>
      <c r="H53" s="203"/>
      <c r="I53" s="202"/>
      <c r="J53" s="202"/>
      <c r="K53" s="202"/>
      <c r="L53" s="202"/>
    </row>
    <row r="54" spans="1:12" s="11" customFormat="1" ht="88.5" hidden="1" customHeight="1" x14ac:dyDescent="0.2">
      <c r="A54" s="206"/>
      <c r="B54" s="203" t="s">
        <v>58</v>
      </c>
      <c r="C54" s="202">
        <v>2017</v>
      </c>
      <c r="D54" s="203" t="s">
        <v>10</v>
      </c>
      <c r="E54" s="12" t="s">
        <v>11</v>
      </c>
      <c r="F54" s="13">
        <f>F55+F56</f>
        <v>716.4</v>
      </c>
      <c r="G54" s="13">
        <f>G55+G56</f>
        <v>0</v>
      </c>
      <c r="H54" s="203" t="s">
        <v>45</v>
      </c>
      <c r="I54" s="202" t="s">
        <v>44</v>
      </c>
      <c r="J54" s="202">
        <v>1</v>
      </c>
      <c r="K54" s="202">
        <v>1</v>
      </c>
      <c r="L54" s="202">
        <v>0</v>
      </c>
    </row>
    <row r="55" spans="1:12" s="11" customFormat="1" ht="88.5" hidden="1" customHeight="1" x14ac:dyDescent="0.2">
      <c r="A55" s="206"/>
      <c r="B55" s="203"/>
      <c r="C55" s="202"/>
      <c r="D55" s="203"/>
      <c r="E55" s="39" t="s">
        <v>20</v>
      </c>
      <c r="F55" s="13">
        <v>72</v>
      </c>
      <c r="G55" s="13">
        <v>0</v>
      </c>
      <c r="H55" s="203"/>
      <c r="I55" s="202"/>
      <c r="J55" s="202"/>
      <c r="K55" s="202"/>
      <c r="L55" s="202"/>
    </row>
    <row r="56" spans="1:12" s="11" customFormat="1" ht="88.5" hidden="1" customHeight="1" x14ac:dyDescent="0.2">
      <c r="A56" s="206"/>
      <c r="B56" s="203"/>
      <c r="C56" s="202"/>
      <c r="D56" s="203"/>
      <c r="E56" s="14" t="s">
        <v>21</v>
      </c>
      <c r="F56" s="15">
        <v>644.4</v>
      </c>
      <c r="G56" s="15">
        <v>0</v>
      </c>
      <c r="H56" s="203"/>
      <c r="I56" s="202"/>
      <c r="J56" s="202"/>
      <c r="K56" s="202"/>
      <c r="L56" s="202"/>
    </row>
    <row r="57" spans="1:12" s="11" customFormat="1" ht="47.25" hidden="1" customHeight="1" x14ac:dyDescent="0.2">
      <c r="A57" s="206"/>
      <c r="B57" s="203" t="s">
        <v>47</v>
      </c>
      <c r="C57" s="202">
        <v>2017</v>
      </c>
      <c r="D57" s="203" t="s">
        <v>10</v>
      </c>
      <c r="E57" s="12" t="s">
        <v>11</v>
      </c>
      <c r="F57" s="13">
        <f>F58+F59</f>
        <v>0</v>
      </c>
      <c r="G57" s="13">
        <f>G58+G59</f>
        <v>90</v>
      </c>
      <c r="H57" s="203" t="s">
        <v>48</v>
      </c>
      <c r="I57" s="202" t="s">
        <v>44</v>
      </c>
      <c r="J57" s="202">
        <v>2</v>
      </c>
      <c r="K57" s="202">
        <v>2</v>
      </c>
      <c r="L57" s="202">
        <v>0</v>
      </c>
    </row>
    <row r="58" spans="1:12" s="11" customFormat="1" ht="47.25" hidden="1" customHeight="1" x14ac:dyDescent="0.2">
      <c r="A58" s="206"/>
      <c r="B58" s="203"/>
      <c r="C58" s="202"/>
      <c r="D58" s="203"/>
      <c r="E58" s="39" t="s">
        <v>20</v>
      </c>
      <c r="F58" s="13">
        <v>0</v>
      </c>
      <c r="G58" s="13">
        <v>90</v>
      </c>
      <c r="H58" s="203"/>
      <c r="I58" s="202"/>
      <c r="J58" s="202"/>
      <c r="K58" s="202"/>
      <c r="L58" s="202"/>
    </row>
    <row r="59" spans="1:12" s="11" customFormat="1" ht="47.25" hidden="1" customHeight="1" x14ac:dyDescent="0.2">
      <c r="A59" s="206"/>
      <c r="B59" s="203"/>
      <c r="C59" s="202"/>
      <c r="D59" s="203"/>
      <c r="E59" s="14" t="s">
        <v>21</v>
      </c>
      <c r="F59" s="15">
        <v>0</v>
      </c>
      <c r="G59" s="15">
        <v>0</v>
      </c>
      <c r="H59" s="203"/>
      <c r="I59" s="202"/>
      <c r="J59" s="202"/>
      <c r="K59" s="202"/>
      <c r="L59" s="202"/>
    </row>
    <row r="60" spans="1:12" s="11" customFormat="1" ht="47.25" hidden="1" customHeight="1" x14ac:dyDescent="0.2">
      <c r="A60" s="206"/>
      <c r="B60" s="203" t="s">
        <v>52</v>
      </c>
      <c r="C60" s="202">
        <v>2017</v>
      </c>
      <c r="D60" s="203" t="s">
        <v>10</v>
      </c>
      <c r="E60" s="12" t="s">
        <v>11</v>
      </c>
      <c r="F60" s="13">
        <f>F61+F62</f>
        <v>11.312000000000001</v>
      </c>
      <c r="G60" s="13">
        <f>G61+G62</f>
        <v>0</v>
      </c>
      <c r="H60" s="203" t="s">
        <v>46</v>
      </c>
      <c r="I60" s="202" t="s">
        <v>44</v>
      </c>
      <c r="J60" s="202">
        <v>1</v>
      </c>
      <c r="K60" s="202">
        <v>500</v>
      </c>
      <c r="L60" s="202">
        <v>0</v>
      </c>
    </row>
    <row r="61" spans="1:12" s="11" customFormat="1" ht="47.25" hidden="1" customHeight="1" x14ac:dyDescent="0.2">
      <c r="A61" s="206"/>
      <c r="B61" s="203"/>
      <c r="C61" s="202"/>
      <c r="D61" s="203"/>
      <c r="E61" s="39" t="s">
        <v>20</v>
      </c>
      <c r="F61" s="13">
        <v>1.2E-2</v>
      </c>
      <c r="G61" s="13">
        <v>0</v>
      </c>
      <c r="H61" s="203"/>
      <c r="I61" s="202"/>
      <c r="J61" s="202"/>
      <c r="K61" s="202"/>
      <c r="L61" s="202"/>
    </row>
    <row r="62" spans="1:12" s="11" customFormat="1" ht="47.25" hidden="1" customHeight="1" x14ac:dyDescent="0.2">
      <c r="A62" s="206"/>
      <c r="B62" s="203"/>
      <c r="C62" s="202"/>
      <c r="D62" s="203"/>
      <c r="E62" s="14" t="s">
        <v>21</v>
      </c>
      <c r="F62" s="15">
        <v>11.3</v>
      </c>
      <c r="G62" s="15">
        <v>0</v>
      </c>
      <c r="H62" s="203"/>
      <c r="I62" s="202"/>
      <c r="J62" s="202"/>
      <c r="K62" s="202"/>
      <c r="L62" s="202"/>
    </row>
    <row r="63" spans="1:12" s="11" customFormat="1" ht="47.25" hidden="1" customHeight="1" x14ac:dyDescent="0.2">
      <c r="A63" s="206"/>
      <c r="B63" s="203" t="s">
        <v>53</v>
      </c>
      <c r="C63" s="202">
        <v>2017</v>
      </c>
      <c r="D63" s="203" t="s">
        <v>10</v>
      </c>
      <c r="E63" s="12" t="s">
        <v>11</v>
      </c>
      <c r="F63" s="13">
        <f>F64+F65</f>
        <v>240.6</v>
      </c>
      <c r="G63" s="13">
        <f>G64+G65</f>
        <v>0</v>
      </c>
      <c r="H63" s="203" t="s">
        <v>51</v>
      </c>
      <c r="I63" s="202" t="s">
        <v>44</v>
      </c>
      <c r="J63" s="202">
        <v>2</v>
      </c>
      <c r="K63" s="202">
        <v>2</v>
      </c>
      <c r="L63" s="202">
        <v>0</v>
      </c>
    </row>
    <row r="64" spans="1:12" s="11" customFormat="1" ht="47.25" hidden="1" customHeight="1" x14ac:dyDescent="0.2">
      <c r="A64" s="206"/>
      <c r="B64" s="203"/>
      <c r="C64" s="202"/>
      <c r="D64" s="203"/>
      <c r="E64" s="39" t="s">
        <v>20</v>
      </c>
      <c r="F64" s="13">
        <v>20</v>
      </c>
      <c r="G64" s="13">
        <v>0</v>
      </c>
      <c r="H64" s="203"/>
      <c r="I64" s="202"/>
      <c r="J64" s="202"/>
      <c r="K64" s="202"/>
      <c r="L64" s="202"/>
    </row>
    <row r="65" spans="1:12" s="11" customFormat="1" ht="47.25" hidden="1" customHeight="1" x14ac:dyDescent="0.2">
      <c r="A65" s="206"/>
      <c r="B65" s="203"/>
      <c r="C65" s="202"/>
      <c r="D65" s="203"/>
      <c r="E65" s="14" t="s">
        <v>21</v>
      </c>
      <c r="F65" s="15">
        <v>220.6</v>
      </c>
      <c r="G65" s="15">
        <v>0</v>
      </c>
      <c r="H65" s="203"/>
      <c r="I65" s="202"/>
      <c r="J65" s="202"/>
      <c r="K65" s="202"/>
      <c r="L65" s="202"/>
    </row>
    <row r="66" spans="1:12" s="11" customFormat="1" ht="47.25" hidden="1" customHeight="1" x14ac:dyDescent="0.2">
      <c r="A66" s="206"/>
      <c r="B66" s="203" t="s">
        <v>50</v>
      </c>
      <c r="C66" s="202">
        <v>2017</v>
      </c>
      <c r="D66" s="203" t="s">
        <v>10</v>
      </c>
      <c r="E66" s="12" t="s">
        <v>11</v>
      </c>
      <c r="F66" s="13">
        <f>F67+F68</f>
        <v>100.1001</v>
      </c>
      <c r="G66" s="13">
        <f>G67+G68</f>
        <v>0</v>
      </c>
      <c r="H66" s="203" t="s">
        <v>49</v>
      </c>
      <c r="I66" s="202" t="s">
        <v>44</v>
      </c>
      <c r="J66" s="202">
        <v>1</v>
      </c>
      <c r="K66" s="202">
        <v>1</v>
      </c>
      <c r="L66" s="202">
        <v>0</v>
      </c>
    </row>
    <row r="67" spans="1:12" s="11" customFormat="1" ht="47.25" hidden="1" customHeight="1" x14ac:dyDescent="0.2">
      <c r="A67" s="206"/>
      <c r="B67" s="203"/>
      <c r="C67" s="202"/>
      <c r="D67" s="203"/>
      <c r="E67" s="39" t="s">
        <v>20</v>
      </c>
      <c r="F67" s="13">
        <v>0.10009999999999999</v>
      </c>
      <c r="G67" s="13">
        <v>0</v>
      </c>
      <c r="H67" s="203"/>
      <c r="I67" s="202"/>
      <c r="J67" s="202"/>
      <c r="K67" s="202"/>
      <c r="L67" s="202"/>
    </row>
    <row r="68" spans="1:12" s="11" customFormat="1" ht="47.25" hidden="1" customHeight="1" x14ac:dyDescent="0.2">
      <c r="A68" s="206"/>
      <c r="B68" s="203"/>
      <c r="C68" s="202"/>
      <c r="D68" s="203"/>
      <c r="E68" s="14" t="s">
        <v>21</v>
      </c>
      <c r="F68" s="15">
        <v>100</v>
      </c>
      <c r="G68" s="15">
        <v>0</v>
      </c>
      <c r="H68" s="203"/>
      <c r="I68" s="202"/>
      <c r="J68" s="202"/>
      <c r="K68" s="202"/>
      <c r="L68" s="202"/>
    </row>
    <row r="69" spans="1:12" s="11" customFormat="1" ht="47.25" hidden="1" customHeight="1" x14ac:dyDescent="0.2">
      <c r="A69" s="206"/>
      <c r="B69" s="203" t="s">
        <v>54</v>
      </c>
      <c r="C69" s="202">
        <v>2017</v>
      </c>
      <c r="D69" s="203" t="s">
        <v>10</v>
      </c>
      <c r="E69" s="12" t="s">
        <v>11</v>
      </c>
      <c r="F69" s="13">
        <f>F70+F71</f>
        <v>60.002499999999998</v>
      </c>
      <c r="G69" s="13">
        <f>G70+G71</f>
        <v>0</v>
      </c>
      <c r="H69" s="203" t="s">
        <v>55</v>
      </c>
      <c r="I69" s="202" t="s">
        <v>22</v>
      </c>
      <c r="J69" s="202">
        <v>60</v>
      </c>
      <c r="K69" s="202">
        <v>60</v>
      </c>
      <c r="L69" s="202">
        <v>0</v>
      </c>
    </row>
    <row r="70" spans="1:12" s="11" customFormat="1" ht="47.25" hidden="1" customHeight="1" x14ac:dyDescent="0.2">
      <c r="A70" s="206"/>
      <c r="B70" s="203"/>
      <c r="C70" s="202"/>
      <c r="D70" s="203"/>
      <c r="E70" s="39" t="s">
        <v>20</v>
      </c>
      <c r="F70" s="13">
        <v>23.016960000000001</v>
      </c>
      <c r="G70" s="13">
        <v>0</v>
      </c>
      <c r="H70" s="203"/>
      <c r="I70" s="202"/>
      <c r="J70" s="202"/>
      <c r="K70" s="202"/>
      <c r="L70" s="202"/>
    </row>
    <row r="71" spans="1:12" s="11" customFormat="1" ht="47.25" hidden="1" customHeight="1" x14ac:dyDescent="0.2">
      <c r="A71" s="206"/>
      <c r="B71" s="203"/>
      <c r="C71" s="202"/>
      <c r="D71" s="203"/>
      <c r="E71" s="14" t="s">
        <v>21</v>
      </c>
      <c r="F71" s="15">
        <v>36.98554</v>
      </c>
      <c r="G71" s="15">
        <v>0</v>
      </c>
      <c r="H71" s="203"/>
      <c r="I71" s="202"/>
      <c r="J71" s="202"/>
      <c r="K71" s="202"/>
      <c r="L71" s="202"/>
    </row>
    <row r="72" spans="1:12" s="11" customFormat="1" ht="47.25" hidden="1" customHeight="1" x14ac:dyDescent="0.2">
      <c r="A72" s="206"/>
      <c r="B72" s="203" t="s">
        <v>56</v>
      </c>
      <c r="C72" s="202">
        <v>2018</v>
      </c>
      <c r="D72" s="203" t="s">
        <v>10</v>
      </c>
      <c r="E72" s="12" t="s">
        <v>11</v>
      </c>
      <c r="F72" s="13">
        <f>F73+F74</f>
        <v>0</v>
      </c>
      <c r="G72" s="13">
        <f>G73+G74</f>
        <v>13331.16</v>
      </c>
      <c r="H72" s="203" t="s">
        <v>57</v>
      </c>
      <c r="I72" s="202" t="s">
        <v>22</v>
      </c>
      <c r="J72" s="202">
        <v>85.6</v>
      </c>
      <c r="K72" s="202">
        <v>0</v>
      </c>
      <c r="L72" s="202">
        <v>85.6</v>
      </c>
    </row>
    <row r="73" spans="1:12" s="11" customFormat="1" ht="47.25" hidden="1" customHeight="1" x14ac:dyDescent="0.2">
      <c r="A73" s="206"/>
      <c r="B73" s="203"/>
      <c r="C73" s="202"/>
      <c r="D73" s="203"/>
      <c r="E73" s="39" t="s">
        <v>20</v>
      </c>
      <c r="F73" s="13">
        <v>0</v>
      </c>
      <c r="G73" s="13">
        <v>13331.16</v>
      </c>
      <c r="H73" s="203"/>
      <c r="I73" s="202"/>
      <c r="J73" s="202"/>
      <c r="K73" s="202"/>
      <c r="L73" s="202"/>
    </row>
    <row r="74" spans="1:12" s="11" customFormat="1" ht="47.25" hidden="1" customHeight="1" x14ac:dyDescent="0.2">
      <c r="A74" s="206"/>
      <c r="B74" s="203"/>
      <c r="C74" s="202"/>
      <c r="D74" s="203"/>
      <c r="E74" s="14" t="s">
        <v>21</v>
      </c>
      <c r="F74" s="15">
        <v>0</v>
      </c>
      <c r="G74" s="15">
        <v>0</v>
      </c>
      <c r="H74" s="203"/>
      <c r="I74" s="202"/>
      <c r="J74" s="202"/>
      <c r="K74" s="202"/>
      <c r="L74" s="202"/>
    </row>
    <row r="75" spans="1:12" s="11" customFormat="1" ht="57" hidden="1" customHeight="1" x14ac:dyDescent="0.2">
      <c r="A75" s="203" t="s">
        <v>14</v>
      </c>
      <c r="B75" s="203"/>
      <c r="C75" s="202">
        <v>2020</v>
      </c>
      <c r="D75" s="203" t="s">
        <v>10</v>
      </c>
      <c r="E75" s="12" t="s">
        <v>11</v>
      </c>
      <c r="F75" s="13">
        <f>F76+F77</f>
        <v>38533.273390000002</v>
      </c>
      <c r="G75" s="13">
        <f>G76+G77</f>
        <v>37494.449390000002</v>
      </c>
      <c r="H75" s="202" t="s">
        <v>7</v>
      </c>
      <c r="I75" s="202" t="s">
        <v>7</v>
      </c>
      <c r="J75" s="202" t="s">
        <v>7</v>
      </c>
      <c r="K75" s="202" t="s">
        <v>7</v>
      </c>
      <c r="L75" s="202" t="s">
        <v>7</v>
      </c>
    </row>
    <row r="76" spans="1:12" s="11" customFormat="1" ht="54.75" hidden="1" customHeight="1" x14ac:dyDescent="0.2">
      <c r="A76" s="203"/>
      <c r="B76" s="203"/>
      <c r="C76" s="202"/>
      <c r="D76" s="203"/>
      <c r="E76" s="39" t="s">
        <v>19</v>
      </c>
      <c r="F76" s="13">
        <f>F25+F28</f>
        <v>37484.987850000005</v>
      </c>
      <c r="G76" s="13">
        <f>G25+G28</f>
        <v>37459.449390000002</v>
      </c>
      <c r="H76" s="202"/>
      <c r="I76" s="202"/>
      <c r="J76" s="202"/>
      <c r="K76" s="202"/>
      <c r="L76" s="202"/>
    </row>
    <row r="77" spans="1:12" s="11" customFormat="1" ht="51.75" hidden="1" customHeight="1" x14ac:dyDescent="0.2">
      <c r="A77" s="203"/>
      <c r="B77" s="203"/>
      <c r="C77" s="202"/>
      <c r="D77" s="203"/>
      <c r="E77" s="14" t="s">
        <v>18</v>
      </c>
      <c r="F77" s="13">
        <f>F26+F29</f>
        <v>1048.2855399999999</v>
      </c>
      <c r="G77" s="13">
        <f>G26+G29</f>
        <v>35</v>
      </c>
      <c r="H77" s="202"/>
      <c r="I77" s="202"/>
      <c r="J77" s="202"/>
      <c r="K77" s="202"/>
      <c r="L77" s="202"/>
    </row>
    <row r="78" spans="1:12" s="16" customFormat="1" ht="56.45" customHeight="1" x14ac:dyDescent="0.2">
      <c r="A78" s="171" t="s">
        <v>124</v>
      </c>
      <c r="B78" s="171"/>
      <c r="C78" s="37" t="s">
        <v>7</v>
      </c>
      <c r="D78" s="37" t="s">
        <v>7</v>
      </c>
      <c r="E78" s="37" t="s">
        <v>7</v>
      </c>
      <c r="F78" s="37" t="s">
        <v>7</v>
      </c>
      <c r="G78" s="37" t="s">
        <v>7</v>
      </c>
      <c r="H78" s="37" t="s">
        <v>7</v>
      </c>
      <c r="I78" s="37" t="s">
        <v>7</v>
      </c>
      <c r="J78" s="37" t="s">
        <v>7</v>
      </c>
      <c r="K78" s="37" t="s">
        <v>7</v>
      </c>
      <c r="L78" s="37" t="s">
        <v>7</v>
      </c>
    </row>
    <row r="79" spans="1:12" s="16" customFormat="1" ht="88.9" customHeight="1" x14ac:dyDescent="0.2">
      <c r="A79" s="171" t="s">
        <v>127</v>
      </c>
      <c r="B79" s="171"/>
      <c r="C79" s="37" t="s">
        <v>7</v>
      </c>
      <c r="D79" s="37" t="s">
        <v>7</v>
      </c>
      <c r="E79" s="37" t="s">
        <v>7</v>
      </c>
      <c r="F79" s="37" t="s">
        <v>7</v>
      </c>
      <c r="G79" s="37" t="s">
        <v>7</v>
      </c>
      <c r="H79" s="37" t="s">
        <v>7</v>
      </c>
      <c r="I79" s="37" t="s">
        <v>7</v>
      </c>
      <c r="J79" s="37" t="s">
        <v>7</v>
      </c>
      <c r="K79" s="37" t="s">
        <v>7</v>
      </c>
      <c r="L79" s="37" t="s">
        <v>7</v>
      </c>
    </row>
    <row r="80" spans="1:12" s="16" customFormat="1" ht="120.6" customHeight="1" x14ac:dyDescent="0.2">
      <c r="A80" s="172" t="s">
        <v>125</v>
      </c>
      <c r="B80" s="173"/>
      <c r="C80" s="37" t="s">
        <v>7</v>
      </c>
      <c r="D80" s="37" t="s">
        <v>7</v>
      </c>
      <c r="E80" s="37" t="s">
        <v>7</v>
      </c>
      <c r="F80" s="37" t="s">
        <v>7</v>
      </c>
      <c r="G80" s="37" t="s">
        <v>7</v>
      </c>
      <c r="H80" s="37" t="s">
        <v>7</v>
      </c>
      <c r="I80" s="37" t="s">
        <v>7</v>
      </c>
      <c r="J80" s="37" t="s">
        <v>7</v>
      </c>
      <c r="K80" s="37" t="s">
        <v>7</v>
      </c>
      <c r="L80" s="37" t="s">
        <v>7</v>
      </c>
    </row>
    <row r="81" spans="1:12" s="16" customFormat="1" ht="27.75" customHeight="1" x14ac:dyDescent="0.2">
      <c r="A81" s="174">
        <v>1</v>
      </c>
      <c r="B81" s="144" t="s">
        <v>126</v>
      </c>
      <c r="C81" s="180" t="s">
        <v>7</v>
      </c>
      <c r="D81" s="180" t="s">
        <v>7</v>
      </c>
      <c r="E81" s="17" t="s">
        <v>11</v>
      </c>
      <c r="F81" s="18">
        <f>F82+F83+F84+F85</f>
        <v>2678339.33</v>
      </c>
      <c r="G81" s="18">
        <f>G82+G83+G84+G85</f>
        <v>2678339.33</v>
      </c>
      <c r="H81" s="174" t="s">
        <v>7</v>
      </c>
      <c r="I81" s="174" t="s">
        <v>7</v>
      </c>
      <c r="J81" s="174" t="s">
        <v>7</v>
      </c>
      <c r="K81" s="174" t="s">
        <v>7</v>
      </c>
      <c r="L81" s="174" t="s">
        <v>7</v>
      </c>
    </row>
    <row r="82" spans="1:12" s="16" customFormat="1" ht="88.5" customHeight="1" x14ac:dyDescent="0.2">
      <c r="A82" s="175"/>
      <c r="B82" s="145"/>
      <c r="C82" s="181"/>
      <c r="D82" s="181"/>
      <c r="E82" s="19" t="s">
        <v>19</v>
      </c>
      <c r="F82" s="18">
        <f t="shared" ref="F82:G85" si="0">F88</f>
        <v>2645339.33</v>
      </c>
      <c r="G82" s="18">
        <f t="shared" si="0"/>
        <v>2645339.33</v>
      </c>
      <c r="H82" s="175"/>
      <c r="I82" s="175"/>
      <c r="J82" s="175"/>
      <c r="K82" s="175"/>
      <c r="L82" s="175"/>
    </row>
    <row r="83" spans="1:12" s="16" customFormat="1" ht="36" customHeight="1" x14ac:dyDescent="0.2">
      <c r="A83" s="175"/>
      <c r="B83" s="145"/>
      <c r="C83" s="181"/>
      <c r="D83" s="181"/>
      <c r="E83" s="20" t="s">
        <v>18</v>
      </c>
      <c r="F83" s="18">
        <f t="shared" si="0"/>
        <v>0</v>
      </c>
      <c r="G83" s="18">
        <f t="shared" si="0"/>
        <v>0</v>
      </c>
      <c r="H83" s="175"/>
      <c r="I83" s="175"/>
      <c r="J83" s="175"/>
      <c r="K83" s="175"/>
      <c r="L83" s="175"/>
    </row>
    <row r="84" spans="1:12" s="16" customFormat="1" ht="76.5" customHeight="1" x14ac:dyDescent="0.2">
      <c r="A84" s="175"/>
      <c r="B84" s="145"/>
      <c r="C84" s="181"/>
      <c r="D84" s="181"/>
      <c r="E84" s="17" t="s">
        <v>81</v>
      </c>
      <c r="F84" s="18">
        <f t="shared" si="0"/>
        <v>33000</v>
      </c>
      <c r="G84" s="18">
        <f t="shared" si="0"/>
        <v>33000</v>
      </c>
      <c r="H84" s="175"/>
      <c r="I84" s="175"/>
      <c r="J84" s="175"/>
      <c r="K84" s="175"/>
      <c r="L84" s="175"/>
    </row>
    <row r="85" spans="1:12" s="16" customFormat="1" ht="36.75" customHeight="1" x14ac:dyDescent="0.2">
      <c r="A85" s="176"/>
      <c r="B85" s="146"/>
      <c r="C85" s="182"/>
      <c r="D85" s="182"/>
      <c r="E85" s="19" t="s">
        <v>82</v>
      </c>
      <c r="F85" s="21">
        <f t="shared" si="0"/>
        <v>0</v>
      </c>
      <c r="G85" s="21">
        <f t="shared" si="0"/>
        <v>0</v>
      </c>
      <c r="H85" s="176"/>
      <c r="I85" s="176"/>
      <c r="J85" s="176"/>
      <c r="K85" s="176"/>
      <c r="L85" s="176"/>
    </row>
    <row r="86" spans="1:12" s="16" customFormat="1" ht="51" hidden="1" customHeight="1" x14ac:dyDescent="0.2">
      <c r="A86" s="59"/>
      <c r="B86" s="41"/>
      <c r="C86" s="41"/>
      <c r="D86" s="41"/>
      <c r="E86" s="20"/>
      <c r="F86" s="21"/>
      <c r="G86" s="21"/>
      <c r="H86" s="41"/>
      <c r="I86" s="25"/>
      <c r="J86" s="25"/>
      <c r="K86" s="25"/>
      <c r="L86" s="25"/>
    </row>
    <row r="87" spans="1:12" s="16" customFormat="1" ht="30.75" customHeight="1" x14ac:dyDescent="0.2">
      <c r="A87" s="129" t="s">
        <v>65</v>
      </c>
      <c r="B87" s="144" t="s">
        <v>128</v>
      </c>
      <c r="C87" s="180" t="s">
        <v>7</v>
      </c>
      <c r="D87" s="150" t="s">
        <v>7</v>
      </c>
      <c r="E87" s="17" t="s">
        <v>11</v>
      </c>
      <c r="F87" s="18">
        <f>F88+F89+F90+F91</f>
        <v>2678339.33</v>
      </c>
      <c r="G87" s="18">
        <f>G88+G89+G90+G91</f>
        <v>2678339.33</v>
      </c>
      <c r="H87" s="174" t="s">
        <v>7</v>
      </c>
      <c r="I87" s="174" t="s">
        <v>7</v>
      </c>
      <c r="J87" s="174" t="s">
        <v>7</v>
      </c>
      <c r="K87" s="174" t="s">
        <v>7</v>
      </c>
      <c r="L87" s="174" t="s">
        <v>7</v>
      </c>
    </row>
    <row r="88" spans="1:12" s="16" customFormat="1" ht="84" customHeight="1" x14ac:dyDescent="0.2">
      <c r="A88" s="130"/>
      <c r="B88" s="145"/>
      <c r="C88" s="181"/>
      <c r="D88" s="151"/>
      <c r="E88" s="19" t="s">
        <v>19</v>
      </c>
      <c r="F88" s="18">
        <f>F93+F98+F103</f>
        <v>2645339.33</v>
      </c>
      <c r="G88" s="18">
        <f>G93+G98+G103</f>
        <v>2645339.33</v>
      </c>
      <c r="H88" s="175"/>
      <c r="I88" s="175"/>
      <c r="J88" s="175"/>
      <c r="K88" s="175"/>
      <c r="L88" s="175"/>
    </row>
    <row r="89" spans="1:12" s="16" customFormat="1" ht="29.25" customHeight="1" x14ac:dyDescent="0.2">
      <c r="A89" s="130"/>
      <c r="B89" s="145"/>
      <c r="C89" s="181"/>
      <c r="D89" s="151"/>
      <c r="E89" s="20" t="s">
        <v>18</v>
      </c>
      <c r="F89" s="18">
        <f t="shared" ref="F89:G89" si="1">F94+F99+F104</f>
        <v>0</v>
      </c>
      <c r="G89" s="18">
        <f t="shared" si="1"/>
        <v>0</v>
      </c>
      <c r="H89" s="175"/>
      <c r="I89" s="175"/>
      <c r="J89" s="175"/>
      <c r="K89" s="175"/>
      <c r="L89" s="175"/>
    </row>
    <row r="90" spans="1:12" s="16" customFormat="1" ht="83.25" customHeight="1" x14ac:dyDescent="0.2">
      <c r="A90" s="130"/>
      <c r="B90" s="145"/>
      <c r="C90" s="181"/>
      <c r="D90" s="151"/>
      <c r="E90" s="17" t="s">
        <v>81</v>
      </c>
      <c r="F90" s="18">
        <f t="shared" ref="F90:G90" si="2">F95+F100+F105</f>
        <v>33000</v>
      </c>
      <c r="G90" s="18">
        <f t="shared" si="2"/>
        <v>33000</v>
      </c>
      <c r="H90" s="175"/>
      <c r="I90" s="175"/>
      <c r="J90" s="175"/>
      <c r="K90" s="175"/>
      <c r="L90" s="175"/>
    </row>
    <row r="91" spans="1:12" s="16" customFormat="1" ht="39.6" customHeight="1" x14ac:dyDescent="0.2">
      <c r="A91" s="131"/>
      <c r="B91" s="146"/>
      <c r="C91" s="182"/>
      <c r="D91" s="152"/>
      <c r="E91" s="19" t="s">
        <v>82</v>
      </c>
      <c r="F91" s="18">
        <f t="shared" ref="F91:G91" si="3">F96+F101+F106</f>
        <v>0</v>
      </c>
      <c r="G91" s="18">
        <f t="shared" si="3"/>
        <v>0</v>
      </c>
      <c r="H91" s="176"/>
      <c r="I91" s="176"/>
      <c r="J91" s="176"/>
      <c r="K91" s="176"/>
      <c r="L91" s="176"/>
    </row>
    <row r="92" spans="1:12" s="16" customFormat="1" ht="33.75" customHeight="1" x14ac:dyDescent="0.2">
      <c r="A92" s="129" t="s">
        <v>66</v>
      </c>
      <c r="B92" s="144" t="s">
        <v>129</v>
      </c>
      <c r="C92" s="180">
        <v>501</v>
      </c>
      <c r="D92" s="150" t="s">
        <v>132</v>
      </c>
      <c r="E92" s="17" t="s">
        <v>11</v>
      </c>
      <c r="F92" s="18">
        <f>F93+F94+F95+F96</f>
        <v>1599727.8</v>
      </c>
      <c r="G92" s="18">
        <f>G93+G94+G95+G96</f>
        <v>1599727.8</v>
      </c>
      <c r="H92" s="180" t="s">
        <v>266</v>
      </c>
      <c r="I92" s="174" t="s">
        <v>131</v>
      </c>
      <c r="J92" s="174">
        <v>0</v>
      </c>
      <c r="K92" s="192">
        <v>0</v>
      </c>
      <c r="L92" s="174">
        <v>0</v>
      </c>
    </row>
    <row r="93" spans="1:12" s="16" customFormat="1" ht="77.25" customHeight="1" x14ac:dyDescent="0.2">
      <c r="A93" s="130"/>
      <c r="B93" s="145"/>
      <c r="C93" s="181"/>
      <c r="D93" s="151"/>
      <c r="E93" s="19" t="s">
        <v>19</v>
      </c>
      <c r="F93" s="84">
        <v>1599727.8</v>
      </c>
      <c r="G93" s="84">
        <v>1599727.8</v>
      </c>
      <c r="H93" s="181"/>
      <c r="I93" s="175"/>
      <c r="J93" s="175"/>
      <c r="K93" s="193"/>
      <c r="L93" s="175"/>
    </row>
    <row r="94" spans="1:12" s="16" customFormat="1" ht="24.75" customHeight="1" x14ac:dyDescent="0.2">
      <c r="A94" s="130"/>
      <c r="B94" s="145"/>
      <c r="C94" s="181"/>
      <c r="D94" s="151"/>
      <c r="E94" s="20" t="s">
        <v>18</v>
      </c>
      <c r="F94" s="70">
        <v>0</v>
      </c>
      <c r="G94" s="70">
        <v>0</v>
      </c>
      <c r="H94" s="181"/>
      <c r="I94" s="175"/>
      <c r="J94" s="175"/>
      <c r="K94" s="193"/>
      <c r="L94" s="175"/>
    </row>
    <row r="95" spans="1:12" s="16" customFormat="1" ht="86.25" customHeight="1" x14ac:dyDescent="0.2">
      <c r="A95" s="130"/>
      <c r="B95" s="145"/>
      <c r="C95" s="181"/>
      <c r="D95" s="151"/>
      <c r="E95" s="17" t="s">
        <v>81</v>
      </c>
      <c r="F95" s="21">
        <v>0</v>
      </c>
      <c r="G95" s="21">
        <v>0</v>
      </c>
      <c r="H95" s="181"/>
      <c r="I95" s="175"/>
      <c r="J95" s="175"/>
      <c r="K95" s="193"/>
      <c r="L95" s="175"/>
    </row>
    <row r="96" spans="1:12" s="16" customFormat="1" ht="44.25" customHeight="1" x14ac:dyDescent="0.2">
      <c r="A96" s="131"/>
      <c r="B96" s="146"/>
      <c r="C96" s="182"/>
      <c r="D96" s="152"/>
      <c r="E96" s="19" t="s">
        <v>82</v>
      </c>
      <c r="F96" s="21">
        <v>0</v>
      </c>
      <c r="G96" s="21">
        <v>0</v>
      </c>
      <c r="H96" s="182"/>
      <c r="I96" s="176"/>
      <c r="J96" s="176"/>
      <c r="K96" s="194"/>
      <c r="L96" s="176"/>
    </row>
    <row r="97" spans="1:12" s="16" customFormat="1" ht="33.75" customHeight="1" x14ac:dyDescent="0.2">
      <c r="A97" s="129" t="s">
        <v>68</v>
      </c>
      <c r="B97" s="144" t="s">
        <v>130</v>
      </c>
      <c r="C97" s="180">
        <v>501</v>
      </c>
      <c r="D97" s="44"/>
      <c r="E97" s="17" t="s">
        <v>11</v>
      </c>
      <c r="F97" s="18">
        <f>F98+F99+F100+F101</f>
        <v>1078611.53</v>
      </c>
      <c r="G97" s="18">
        <f>G98+G99+G100+G101</f>
        <v>1078611.53</v>
      </c>
      <c r="H97" s="147" t="s">
        <v>135</v>
      </c>
      <c r="I97" s="168" t="s">
        <v>39</v>
      </c>
      <c r="J97" s="168">
        <v>19</v>
      </c>
      <c r="K97" s="168">
        <v>9</v>
      </c>
      <c r="L97" s="168">
        <v>19</v>
      </c>
    </row>
    <row r="98" spans="1:12" s="16" customFormat="1" ht="71.25" customHeight="1" x14ac:dyDescent="0.2">
      <c r="A98" s="130"/>
      <c r="B98" s="145"/>
      <c r="C98" s="181"/>
      <c r="D98" s="63" t="s">
        <v>133</v>
      </c>
      <c r="E98" s="64" t="s">
        <v>19</v>
      </c>
      <c r="F98" s="85">
        <v>1045611.53</v>
      </c>
      <c r="G98" s="85">
        <v>1045611.53</v>
      </c>
      <c r="H98" s="148"/>
      <c r="I98" s="169"/>
      <c r="J98" s="169"/>
      <c r="K98" s="169"/>
      <c r="L98" s="169"/>
    </row>
    <row r="99" spans="1:12" s="16" customFormat="1" ht="34.5" customHeight="1" x14ac:dyDescent="0.2">
      <c r="A99" s="130"/>
      <c r="B99" s="145"/>
      <c r="C99" s="181"/>
      <c r="D99" s="43"/>
      <c r="E99" s="20" t="s">
        <v>18</v>
      </c>
      <c r="F99" s="85">
        <v>0</v>
      </c>
      <c r="G99" s="85">
        <v>0</v>
      </c>
      <c r="H99" s="148"/>
      <c r="I99" s="169"/>
      <c r="J99" s="169"/>
      <c r="K99" s="169"/>
      <c r="L99" s="169"/>
    </row>
    <row r="100" spans="1:12" s="16" customFormat="1" ht="81.75" customHeight="1" x14ac:dyDescent="0.2">
      <c r="A100" s="130"/>
      <c r="B100" s="145"/>
      <c r="C100" s="181"/>
      <c r="D100" s="43" t="s">
        <v>134</v>
      </c>
      <c r="E100" s="17" t="s">
        <v>81</v>
      </c>
      <c r="F100" s="21">
        <v>33000</v>
      </c>
      <c r="G100" s="21">
        <v>33000</v>
      </c>
      <c r="H100" s="148"/>
      <c r="I100" s="169"/>
      <c r="J100" s="169"/>
      <c r="K100" s="169"/>
      <c r="L100" s="169"/>
    </row>
    <row r="101" spans="1:12" s="16" customFormat="1" ht="48" customHeight="1" x14ac:dyDescent="0.2">
      <c r="A101" s="131"/>
      <c r="B101" s="146"/>
      <c r="C101" s="182"/>
      <c r="D101" s="45"/>
      <c r="E101" s="64" t="s">
        <v>82</v>
      </c>
      <c r="F101" s="21">
        <v>0</v>
      </c>
      <c r="G101" s="21">
        <v>0</v>
      </c>
      <c r="H101" s="149"/>
      <c r="I101" s="170"/>
      <c r="J101" s="170"/>
      <c r="K101" s="170"/>
      <c r="L101" s="170"/>
    </row>
    <row r="102" spans="1:12" s="16" customFormat="1" ht="35.25" hidden="1" customHeight="1" x14ac:dyDescent="0.2">
      <c r="A102" s="129" t="s">
        <v>69</v>
      </c>
      <c r="B102" s="144" t="s">
        <v>136</v>
      </c>
      <c r="C102" s="180">
        <v>501</v>
      </c>
      <c r="D102" s="150" t="s">
        <v>137</v>
      </c>
      <c r="E102" s="17" t="s">
        <v>11</v>
      </c>
      <c r="F102" s="18">
        <f>F103+F104+F105+F106</f>
        <v>0</v>
      </c>
      <c r="G102" s="18">
        <f>G103+G104+G105+G106</f>
        <v>0</v>
      </c>
      <c r="H102" s="180" t="s">
        <v>138</v>
      </c>
      <c r="I102" s="174" t="s">
        <v>22</v>
      </c>
      <c r="J102" s="186"/>
      <c r="K102" s="186"/>
      <c r="L102" s="186"/>
    </row>
    <row r="103" spans="1:12" s="16" customFormat="1" ht="72.75" hidden="1" customHeight="1" x14ac:dyDescent="0.2">
      <c r="A103" s="130"/>
      <c r="B103" s="145"/>
      <c r="C103" s="181"/>
      <c r="D103" s="151"/>
      <c r="E103" s="64" t="s">
        <v>19</v>
      </c>
      <c r="F103" s="85">
        <v>0</v>
      </c>
      <c r="G103" s="85">
        <v>0</v>
      </c>
      <c r="H103" s="181"/>
      <c r="I103" s="175"/>
      <c r="J103" s="187"/>
      <c r="K103" s="187"/>
      <c r="L103" s="187"/>
    </row>
    <row r="104" spans="1:12" s="16" customFormat="1" ht="32.25" hidden="1" customHeight="1" x14ac:dyDescent="0.2">
      <c r="A104" s="130"/>
      <c r="B104" s="145"/>
      <c r="C104" s="181"/>
      <c r="D104" s="151"/>
      <c r="E104" s="20" t="s">
        <v>18</v>
      </c>
      <c r="F104" s="85"/>
      <c r="G104" s="85"/>
      <c r="H104" s="181"/>
      <c r="I104" s="175"/>
      <c r="J104" s="187"/>
      <c r="K104" s="187"/>
      <c r="L104" s="187"/>
    </row>
    <row r="105" spans="1:12" s="16" customFormat="1" ht="82.5" hidden="1" customHeight="1" x14ac:dyDescent="0.2">
      <c r="A105" s="130"/>
      <c r="B105" s="145"/>
      <c r="C105" s="181"/>
      <c r="D105" s="151"/>
      <c r="E105" s="17" t="s">
        <v>81</v>
      </c>
      <c r="F105" s="21">
        <v>0</v>
      </c>
      <c r="G105" s="21">
        <v>0</v>
      </c>
      <c r="H105" s="181"/>
      <c r="I105" s="175"/>
      <c r="J105" s="187"/>
      <c r="K105" s="187"/>
      <c r="L105" s="187"/>
    </row>
    <row r="106" spans="1:12" s="16" customFormat="1" ht="47.25" hidden="1" customHeight="1" x14ac:dyDescent="0.2">
      <c r="A106" s="131"/>
      <c r="B106" s="146"/>
      <c r="C106" s="182"/>
      <c r="D106" s="152"/>
      <c r="E106" s="64" t="s">
        <v>82</v>
      </c>
      <c r="F106" s="21">
        <v>0</v>
      </c>
      <c r="G106" s="21">
        <v>0</v>
      </c>
      <c r="H106" s="182"/>
      <c r="I106" s="176"/>
      <c r="J106" s="188"/>
      <c r="K106" s="188"/>
      <c r="L106" s="188"/>
    </row>
    <row r="107" spans="1:12" s="16" customFormat="1" ht="36.75" customHeight="1" x14ac:dyDescent="0.2">
      <c r="A107" s="174">
        <v>2</v>
      </c>
      <c r="B107" s="144" t="s">
        <v>139</v>
      </c>
      <c r="C107" s="180" t="s">
        <v>7</v>
      </c>
      <c r="D107" s="180" t="s">
        <v>7</v>
      </c>
      <c r="E107" s="17" t="s">
        <v>11</v>
      </c>
      <c r="F107" s="18">
        <f>F108+F109+F110+F111</f>
        <v>69807942.829999998</v>
      </c>
      <c r="G107" s="18">
        <f>G108+G109+G110+G111</f>
        <v>69519944.420000002</v>
      </c>
      <c r="H107" s="174" t="s">
        <v>7</v>
      </c>
      <c r="I107" s="174" t="s">
        <v>7</v>
      </c>
      <c r="J107" s="168" t="s">
        <v>7</v>
      </c>
      <c r="K107" s="168" t="s">
        <v>7</v>
      </c>
      <c r="L107" s="168" t="s">
        <v>7</v>
      </c>
    </row>
    <row r="108" spans="1:12" s="16" customFormat="1" ht="78" customHeight="1" x14ac:dyDescent="0.2">
      <c r="A108" s="175"/>
      <c r="B108" s="145"/>
      <c r="C108" s="181"/>
      <c r="D108" s="181"/>
      <c r="E108" s="73" t="s">
        <v>19</v>
      </c>
      <c r="F108" s="18">
        <f t="shared" ref="F108:G108" si="4">F114</f>
        <v>65938751.009999998</v>
      </c>
      <c r="G108" s="18">
        <f t="shared" si="4"/>
        <v>65773413.049999997</v>
      </c>
      <c r="H108" s="175"/>
      <c r="I108" s="175"/>
      <c r="J108" s="169"/>
      <c r="K108" s="169"/>
      <c r="L108" s="169"/>
    </row>
    <row r="109" spans="1:12" s="16" customFormat="1" ht="41.25" customHeight="1" x14ac:dyDescent="0.2">
      <c r="A109" s="175"/>
      <c r="B109" s="145"/>
      <c r="C109" s="181"/>
      <c r="D109" s="181"/>
      <c r="E109" s="20" t="s">
        <v>18</v>
      </c>
      <c r="F109" s="18">
        <f t="shared" ref="F109:G109" si="5">F115</f>
        <v>3215119.8200000003</v>
      </c>
      <c r="G109" s="18">
        <f t="shared" si="5"/>
        <v>3092459.37</v>
      </c>
      <c r="H109" s="175"/>
      <c r="I109" s="175"/>
      <c r="J109" s="169"/>
      <c r="K109" s="169"/>
      <c r="L109" s="169"/>
    </row>
    <row r="110" spans="1:12" s="16" customFormat="1" ht="76.5" customHeight="1" x14ac:dyDescent="0.2">
      <c r="A110" s="175"/>
      <c r="B110" s="145"/>
      <c r="C110" s="181"/>
      <c r="D110" s="181"/>
      <c r="E110" s="17" t="s">
        <v>81</v>
      </c>
      <c r="F110" s="18">
        <f>F116</f>
        <v>654072</v>
      </c>
      <c r="G110" s="18">
        <f t="shared" ref="G110" si="6">G116</f>
        <v>654072</v>
      </c>
      <c r="H110" s="175"/>
      <c r="I110" s="175"/>
      <c r="J110" s="169"/>
      <c r="K110" s="169"/>
      <c r="L110" s="169"/>
    </row>
    <row r="111" spans="1:12" s="16" customFormat="1" ht="36.75" customHeight="1" x14ac:dyDescent="0.2">
      <c r="A111" s="176"/>
      <c r="B111" s="146"/>
      <c r="C111" s="182"/>
      <c r="D111" s="182"/>
      <c r="E111" s="73" t="s">
        <v>82</v>
      </c>
      <c r="F111" s="21">
        <f t="shared" ref="F111:G111" si="7">F117</f>
        <v>0</v>
      </c>
      <c r="G111" s="21">
        <f t="shared" si="7"/>
        <v>0</v>
      </c>
      <c r="H111" s="176"/>
      <c r="I111" s="176"/>
      <c r="J111" s="170"/>
      <c r="K111" s="170"/>
      <c r="L111" s="170"/>
    </row>
    <row r="112" spans="1:12" s="16" customFormat="1" ht="51" hidden="1" customHeight="1" x14ac:dyDescent="0.2">
      <c r="A112" s="59"/>
      <c r="B112" s="41"/>
      <c r="C112" s="41"/>
      <c r="D112" s="41"/>
      <c r="E112" s="20"/>
      <c r="F112" s="21"/>
      <c r="G112" s="21"/>
      <c r="H112" s="41"/>
      <c r="I112" s="25"/>
      <c r="J112" s="95"/>
      <c r="K112" s="95"/>
      <c r="L112" s="95"/>
    </row>
    <row r="113" spans="1:12" s="16" customFormat="1" ht="30.75" customHeight="1" x14ac:dyDescent="0.2">
      <c r="A113" s="129" t="s">
        <v>70</v>
      </c>
      <c r="B113" s="144" t="s">
        <v>140</v>
      </c>
      <c r="C113" s="180" t="s">
        <v>7</v>
      </c>
      <c r="D113" s="150" t="s">
        <v>7</v>
      </c>
      <c r="E113" s="17" t="s">
        <v>11</v>
      </c>
      <c r="F113" s="18">
        <f>F114+F115+F116</f>
        <v>69807942.829999998</v>
      </c>
      <c r="G113" s="18">
        <f>G114+G115+G116</f>
        <v>69519944.420000002</v>
      </c>
      <c r="H113" s="174" t="s">
        <v>7</v>
      </c>
      <c r="I113" s="174" t="s">
        <v>7</v>
      </c>
      <c r="J113" s="168" t="s">
        <v>7</v>
      </c>
      <c r="K113" s="168" t="s">
        <v>7</v>
      </c>
      <c r="L113" s="168" t="s">
        <v>7</v>
      </c>
    </row>
    <row r="114" spans="1:12" s="16" customFormat="1" ht="72" customHeight="1" x14ac:dyDescent="0.2">
      <c r="A114" s="130"/>
      <c r="B114" s="145"/>
      <c r="C114" s="181"/>
      <c r="D114" s="151"/>
      <c r="E114" s="73" t="s">
        <v>19</v>
      </c>
      <c r="F114" s="18">
        <f>F119+F124+F129+F134+F139+F144+F149+F154+F159+F164+F169+F174+F179+F184+F189+F194+F199</f>
        <v>65938751.009999998</v>
      </c>
      <c r="G114" s="18">
        <f>G119+G124+G129+G134+G139+G144+G149+G154+G159+G164+G169+G174+G179+G184+G189+G194+G199</f>
        <v>65773413.049999997</v>
      </c>
      <c r="H114" s="175"/>
      <c r="I114" s="175"/>
      <c r="J114" s="169"/>
      <c r="K114" s="169"/>
      <c r="L114" s="169"/>
    </row>
    <row r="115" spans="1:12" s="16" customFormat="1" ht="30" customHeight="1" x14ac:dyDescent="0.2">
      <c r="A115" s="130"/>
      <c r="B115" s="145"/>
      <c r="C115" s="181"/>
      <c r="D115" s="151"/>
      <c r="E115" s="20" t="s">
        <v>18</v>
      </c>
      <c r="F115" s="18">
        <f>F120+F125+F130+F135+F140+F145+F150+F155+F160+F165+F170+F175+F180+F185+F190+F195+F200+F205</f>
        <v>3215119.8200000003</v>
      </c>
      <c r="G115" s="18">
        <f>G120+G125+G130+G135+G140+G145+G150+G155+G160+G165+G170+G175+G180+G185+G190+G195+G200+G205</f>
        <v>3092459.37</v>
      </c>
      <c r="H115" s="175"/>
      <c r="I115" s="175"/>
      <c r="J115" s="169"/>
      <c r="K115" s="169"/>
      <c r="L115" s="169"/>
    </row>
    <row r="116" spans="1:12" s="16" customFormat="1" ht="83.25" customHeight="1" x14ac:dyDescent="0.2">
      <c r="A116" s="130"/>
      <c r="B116" s="145"/>
      <c r="C116" s="181"/>
      <c r="D116" s="151"/>
      <c r="E116" s="17" t="s">
        <v>81</v>
      </c>
      <c r="F116" s="18">
        <f t="shared" ref="F116:G116" si="8">F121+F126+F131+F136+F141+F146+F151+F156+F161+F166+F171+F176+F181+F186+F191+F196+F201</f>
        <v>654072</v>
      </c>
      <c r="G116" s="18">
        <f t="shared" si="8"/>
        <v>654072</v>
      </c>
      <c r="H116" s="175"/>
      <c r="I116" s="175"/>
      <c r="J116" s="169"/>
      <c r="K116" s="169"/>
      <c r="L116" s="169"/>
    </row>
    <row r="117" spans="1:12" s="16" customFormat="1" ht="47.25" customHeight="1" x14ac:dyDescent="0.2">
      <c r="A117" s="131"/>
      <c r="B117" s="146"/>
      <c r="C117" s="182"/>
      <c r="D117" s="152"/>
      <c r="E117" s="73" t="s">
        <v>82</v>
      </c>
      <c r="F117" s="18">
        <f t="shared" ref="F117:G117" si="9">F122+F127+F132+F137+F142+F147+F152+F157+F162+F167+F172+F177+F182+F187+F192+F197+F202</f>
        <v>0</v>
      </c>
      <c r="G117" s="18">
        <f t="shared" si="9"/>
        <v>0</v>
      </c>
      <c r="H117" s="176"/>
      <c r="I117" s="176"/>
      <c r="J117" s="170"/>
      <c r="K117" s="170"/>
      <c r="L117" s="170"/>
    </row>
    <row r="118" spans="1:12" s="16" customFormat="1" ht="37.5" customHeight="1" x14ac:dyDescent="0.2">
      <c r="A118" s="129" t="s">
        <v>67</v>
      </c>
      <c r="B118" s="144" t="s">
        <v>141</v>
      </c>
      <c r="C118" s="180">
        <v>502</v>
      </c>
      <c r="D118" s="150" t="s">
        <v>142</v>
      </c>
      <c r="E118" s="17" t="s">
        <v>11</v>
      </c>
      <c r="F118" s="18">
        <f>F119+F120+F121+F122</f>
        <v>37776274.270000003</v>
      </c>
      <c r="G118" s="18">
        <f>G119+G120+G121+G122</f>
        <v>37610936.310000002</v>
      </c>
      <c r="H118" s="180" t="s">
        <v>266</v>
      </c>
      <c r="I118" s="174" t="s">
        <v>131</v>
      </c>
      <c r="J118" s="174">
        <v>0</v>
      </c>
      <c r="K118" s="174">
        <v>0</v>
      </c>
      <c r="L118" s="174">
        <v>0</v>
      </c>
    </row>
    <row r="119" spans="1:12" s="16" customFormat="1" ht="79.5" customHeight="1" x14ac:dyDescent="0.2">
      <c r="A119" s="130"/>
      <c r="B119" s="145"/>
      <c r="C119" s="181"/>
      <c r="D119" s="151"/>
      <c r="E119" s="65" t="s">
        <v>19</v>
      </c>
      <c r="F119" s="85">
        <v>37776274.270000003</v>
      </c>
      <c r="G119" s="85">
        <v>37610936.310000002</v>
      </c>
      <c r="H119" s="181"/>
      <c r="I119" s="175"/>
      <c r="J119" s="175"/>
      <c r="K119" s="175"/>
      <c r="L119" s="175"/>
    </row>
    <row r="120" spans="1:12" s="16" customFormat="1" ht="26.45" customHeight="1" x14ac:dyDescent="0.2">
      <c r="A120" s="130"/>
      <c r="B120" s="145"/>
      <c r="C120" s="181"/>
      <c r="D120" s="151"/>
      <c r="E120" s="20" t="s">
        <v>18</v>
      </c>
      <c r="F120" s="85">
        <v>0</v>
      </c>
      <c r="G120" s="85">
        <v>0</v>
      </c>
      <c r="H120" s="181"/>
      <c r="I120" s="175"/>
      <c r="J120" s="175"/>
      <c r="K120" s="175"/>
      <c r="L120" s="175"/>
    </row>
    <row r="121" spans="1:12" s="16" customFormat="1" ht="86.25" customHeight="1" x14ac:dyDescent="0.2">
      <c r="A121" s="130"/>
      <c r="B121" s="145"/>
      <c r="C121" s="181"/>
      <c r="D121" s="151"/>
      <c r="E121" s="17" t="s">
        <v>81</v>
      </c>
      <c r="F121" s="21">
        <v>0</v>
      </c>
      <c r="G121" s="21">
        <v>0</v>
      </c>
      <c r="H121" s="181"/>
      <c r="I121" s="175"/>
      <c r="J121" s="175"/>
      <c r="K121" s="175"/>
      <c r="L121" s="175"/>
    </row>
    <row r="122" spans="1:12" s="16" customFormat="1" ht="44.25" customHeight="1" x14ac:dyDescent="0.2">
      <c r="A122" s="131"/>
      <c r="B122" s="146"/>
      <c r="C122" s="182"/>
      <c r="D122" s="152"/>
      <c r="E122" s="65" t="s">
        <v>82</v>
      </c>
      <c r="F122" s="21">
        <v>0</v>
      </c>
      <c r="G122" s="21">
        <v>0</v>
      </c>
      <c r="H122" s="182"/>
      <c r="I122" s="176"/>
      <c r="J122" s="176"/>
      <c r="K122" s="176"/>
      <c r="L122" s="176"/>
    </row>
    <row r="123" spans="1:12" s="16" customFormat="1" ht="33" customHeight="1" x14ac:dyDescent="0.2">
      <c r="A123" s="129" t="s">
        <v>103</v>
      </c>
      <c r="B123" s="144" t="s">
        <v>143</v>
      </c>
      <c r="C123" s="180">
        <v>502</v>
      </c>
      <c r="D123" s="47"/>
      <c r="E123" s="17" t="s">
        <v>11</v>
      </c>
      <c r="F123" s="18">
        <f>F124+F125+F126+F127</f>
        <v>864877.22</v>
      </c>
      <c r="G123" s="18">
        <f>G124+G125+G126+G127</f>
        <v>864877.22</v>
      </c>
      <c r="H123" s="180" t="s">
        <v>146</v>
      </c>
      <c r="I123" s="174" t="s">
        <v>39</v>
      </c>
      <c r="J123" s="174">
        <v>4</v>
      </c>
      <c r="K123" s="174">
        <v>4</v>
      </c>
      <c r="L123" s="174">
        <v>4</v>
      </c>
    </row>
    <row r="124" spans="1:12" s="16" customFormat="1" ht="74.25" customHeight="1" x14ac:dyDescent="0.2">
      <c r="A124" s="130"/>
      <c r="B124" s="145"/>
      <c r="C124" s="181"/>
      <c r="D124" s="74" t="s">
        <v>144</v>
      </c>
      <c r="E124" s="65" t="s">
        <v>19</v>
      </c>
      <c r="F124" s="85">
        <v>852519.22</v>
      </c>
      <c r="G124" s="85">
        <v>852519.22</v>
      </c>
      <c r="H124" s="181"/>
      <c r="I124" s="175"/>
      <c r="J124" s="175"/>
      <c r="K124" s="175"/>
      <c r="L124" s="175"/>
    </row>
    <row r="125" spans="1:12" s="16" customFormat="1" ht="26.45" customHeight="1" x14ac:dyDescent="0.2">
      <c r="A125" s="130"/>
      <c r="B125" s="145"/>
      <c r="C125" s="181"/>
      <c r="E125" s="20" t="s">
        <v>18</v>
      </c>
      <c r="F125" s="85">
        <v>0</v>
      </c>
      <c r="G125" s="85">
        <v>0</v>
      </c>
      <c r="H125" s="181"/>
      <c r="I125" s="175"/>
      <c r="J125" s="175"/>
      <c r="K125" s="175"/>
      <c r="L125" s="175"/>
    </row>
    <row r="126" spans="1:12" s="16" customFormat="1" ht="78.75" customHeight="1" x14ac:dyDescent="0.2">
      <c r="A126" s="130"/>
      <c r="B126" s="145"/>
      <c r="C126" s="181"/>
      <c r="D126" s="74" t="s">
        <v>145</v>
      </c>
      <c r="E126" s="17" t="s">
        <v>81</v>
      </c>
      <c r="F126" s="85">
        <v>12358</v>
      </c>
      <c r="G126" s="85">
        <v>12358</v>
      </c>
      <c r="H126" s="181"/>
      <c r="I126" s="175"/>
      <c r="J126" s="175"/>
      <c r="K126" s="175"/>
      <c r="L126" s="175"/>
    </row>
    <row r="127" spans="1:12" s="16" customFormat="1" ht="44.45" customHeight="1" x14ac:dyDescent="0.2">
      <c r="A127" s="131"/>
      <c r="B127" s="146"/>
      <c r="C127" s="182"/>
      <c r="D127" s="48"/>
      <c r="E127" s="65" t="s">
        <v>82</v>
      </c>
      <c r="F127" s="21">
        <v>0</v>
      </c>
      <c r="G127" s="21">
        <v>0</v>
      </c>
      <c r="H127" s="182"/>
      <c r="I127" s="176"/>
      <c r="J127" s="176"/>
      <c r="K127" s="176"/>
      <c r="L127" s="176"/>
    </row>
    <row r="128" spans="1:12" s="23" customFormat="1" ht="31.5" customHeight="1" x14ac:dyDescent="0.2">
      <c r="A128" s="129" t="s">
        <v>147</v>
      </c>
      <c r="B128" s="144" t="s">
        <v>149</v>
      </c>
      <c r="C128" s="180">
        <v>502</v>
      </c>
      <c r="D128" s="150" t="s">
        <v>150</v>
      </c>
      <c r="E128" s="17" t="s">
        <v>11</v>
      </c>
      <c r="F128" s="18">
        <f>F129+F130+F131+F132</f>
        <v>364348.23</v>
      </c>
      <c r="G128" s="18">
        <f>G129+G130+G131+G132</f>
        <v>364348.23</v>
      </c>
      <c r="H128" s="138" t="s">
        <v>7</v>
      </c>
      <c r="I128" s="138" t="s">
        <v>7</v>
      </c>
      <c r="J128" s="162" t="s">
        <v>7</v>
      </c>
      <c r="K128" s="141" t="s">
        <v>7</v>
      </c>
      <c r="L128" s="141" t="s">
        <v>7</v>
      </c>
    </row>
    <row r="129" spans="1:12" s="23" customFormat="1" ht="74.25" customHeight="1" x14ac:dyDescent="0.2">
      <c r="A129" s="130"/>
      <c r="B129" s="145"/>
      <c r="C129" s="181"/>
      <c r="D129" s="151"/>
      <c r="E129" s="19" t="s">
        <v>20</v>
      </c>
      <c r="F129" s="21">
        <v>364348.23</v>
      </c>
      <c r="G129" s="21">
        <v>364348.23</v>
      </c>
      <c r="H129" s="139"/>
      <c r="I129" s="139"/>
      <c r="J129" s="163"/>
      <c r="K129" s="142"/>
      <c r="L129" s="142"/>
    </row>
    <row r="130" spans="1:12" s="23" customFormat="1" ht="33" customHeight="1" x14ac:dyDescent="0.2">
      <c r="A130" s="130"/>
      <c r="B130" s="145"/>
      <c r="C130" s="181"/>
      <c r="D130" s="151"/>
      <c r="E130" s="20" t="s">
        <v>18</v>
      </c>
      <c r="F130" s="21">
        <v>0</v>
      </c>
      <c r="G130" s="21">
        <v>0</v>
      </c>
      <c r="H130" s="139"/>
      <c r="I130" s="139"/>
      <c r="J130" s="163"/>
      <c r="K130" s="142"/>
      <c r="L130" s="142"/>
    </row>
    <row r="131" spans="1:12" s="23" customFormat="1" ht="84.75" customHeight="1" x14ac:dyDescent="0.2">
      <c r="A131" s="130"/>
      <c r="B131" s="145"/>
      <c r="C131" s="181"/>
      <c r="D131" s="151"/>
      <c r="E131" s="17" t="s">
        <v>81</v>
      </c>
      <c r="F131" s="21">
        <v>0</v>
      </c>
      <c r="G131" s="21">
        <v>0</v>
      </c>
      <c r="H131" s="139"/>
      <c r="I131" s="139"/>
      <c r="J131" s="163"/>
      <c r="K131" s="142"/>
      <c r="L131" s="142"/>
    </row>
    <row r="132" spans="1:12" s="23" customFormat="1" ht="39.75" customHeight="1" x14ac:dyDescent="0.2">
      <c r="A132" s="131"/>
      <c r="B132" s="146"/>
      <c r="C132" s="182"/>
      <c r="D132" s="152"/>
      <c r="E132" s="19" t="s">
        <v>82</v>
      </c>
      <c r="F132" s="21">
        <v>0</v>
      </c>
      <c r="G132" s="21">
        <v>0</v>
      </c>
      <c r="H132" s="140"/>
      <c r="I132" s="140"/>
      <c r="J132" s="164"/>
      <c r="K132" s="143"/>
      <c r="L132" s="143"/>
    </row>
    <row r="133" spans="1:12" s="23" customFormat="1" ht="27.75" hidden="1" customHeight="1" x14ac:dyDescent="0.2">
      <c r="A133" s="129" t="s">
        <v>151</v>
      </c>
      <c r="B133" s="144" t="s">
        <v>148</v>
      </c>
      <c r="C133" s="180">
        <v>502</v>
      </c>
      <c r="D133" s="150" t="s">
        <v>152</v>
      </c>
      <c r="E133" s="17" t="s">
        <v>11</v>
      </c>
      <c r="F133" s="18">
        <f t="shared" ref="F133:G133" si="10">F134+F135+F136+F137</f>
        <v>0</v>
      </c>
      <c r="G133" s="18">
        <f t="shared" si="10"/>
        <v>0</v>
      </c>
      <c r="H133" s="138" t="s">
        <v>153</v>
      </c>
      <c r="I133" s="138" t="s">
        <v>39</v>
      </c>
      <c r="J133" s="162">
        <v>0</v>
      </c>
      <c r="K133" s="162">
        <v>0</v>
      </c>
      <c r="L133" s="162">
        <v>0</v>
      </c>
    </row>
    <row r="134" spans="1:12" s="23" customFormat="1" ht="72" hidden="1" customHeight="1" x14ac:dyDescent="0.2">
      <c r="A134" s="130"/>
      <c r="B134" s="145"/>
      <c r="C134" s="181"/>
      <c r="D134" s="151"/>
      <c r="E134" s="76" t="s">
        <v>20</v>
      </c>
      <c r="F134" s="21">
        <v>0</v>
      </c>
      <c r="G134" s="21">
        <v>0</v>
      </c>
      <c r="H134" s="139"/>
      <c r="I134" s="139"/>
      <c r="J134" s="163"/>
      <c r="K134" s="163"/>
      <c r="L134" s="163"/>
    </row>
    <row r="135" spans="1:12" s="23" customFormat="1" ht="29.25" hidden="1" customHeight="1" x14ac:dyDescent="0.2">
      <c r="A135" s="130"/>
      <c r="B135" s="145"/>
      <c r="C135" s="181"/>
      <c r="D135" s="151"/>
      <c r="E135" s="20" t="s">
        <v>18</v>
      </c>
      <c r="F135" s="21">
        <v>0</v>
      </c>
      <c r="G135" s="21">
        <v>0</v>
      </c>
      <c r="H135" s="139"/>
      <c r="I135" s="139"/>
      <c r="J135" s="163"/>
      <c r="K135" s="163"/>
      <c r="L135" s="163"/>
    </row>
    <row r="136" spans="1:12" s="23" customFormat="1" ht="82.5" hidden="1" customHeight="1" x14ac:dyDescent="0.2">
      <c r="A136" s="130"/>
      <c r="B136" s="145"/>
      <c r="C136" s="181"/>
      <c r="D136" s="151"/>
      <c r="E136" s="17" t="s">
        <v>81</v>
      </c>
      <c r="F136" s="21">
        <v>0</v>
      </c>
      <c r="G136" s="21">
        <v>0</v>
      </c>
      <c r="H136" s="139"/>
      <c r="I136" s="139"/>
      <c r="J136" s="163"/>
      <c r="K136" s="163"/>
      <c r="L136" s="163"/>
    </row>
    <row r="137" spans="1:12" s="23" customFormat="1" ht="49.5" hidden="1" customHeight="1" x14ac:dyDescent="0.2">
      <c r="A137" s="131"/>
      <c r="B137" s="146"/>
      <c r="C137" s="182"/>
      <c r="D137" s="152"/>
      <c r="E137" s="76" t="s">
        <v>82</v>
      </c>
      <c r="F137" s="21">
        <v>0</v>
      </c>
      <c r="G137" s="21">
        <v>0</v>
      </c>
      <c r="H137" s="140"/>
      <c r="I137" s="140"/>
      <c r="J137" s="164"/>
      <c r="K137" s="164"/>
      <c r="L137" s="164"/>
    </row>
    <row r="138" spans="1:12" s="23" customFormat="1" ht="39.75" hidden="1" customHeight="1" x14ac:dyDescent="0.2">
      <c r="A138" s="129" t="s">
        <v>154</v>
      </c>
      <c r="B138" s="144" t="s">
        <v>155</v>
      </c>
      <c r="C138" s="180">
        <v>502</v>
      </c>
      <c r="D138" s="150" t="s">
        <v>156</v>
      </c>
      <c r="E138" s="17" t="s">
        <v>11</v>
      </c>
      <c r="F138" s="18">
        <f t="shared" ref="F138:G138" si="11">F139+F140+F141+F142</f>
        <v>0</v>
      </c>
      <c r="G138" s="18">
        <f t="shared" si="11"/>
        <v>0</v>
      </c>
      <c r="H138" s="138" t="s">
        <v>157</v>
      </c>
      <c r="I138" s="138" t="s">
        <v>39</v>
      </c>
      <c r="J138" s="162">
        <v>0</v>
      </c>
      <c r="K138" s="162">
        <v>0</v>
      </c>
      <c r="L138" s="162">
        <v>0</v>
      </c>
    </row>
    <row r="139" spans="1:12" s="23" customFormat="1" ht="74.25" hidden="1" customHeight="1" x14ac:dyDescent="0.2">
      <c r="A139" s="130"/>
      <c r="B139" s="145"/>
      <c r="C139" s="181"/>
      <c r="D139" s="151"/>
      <c r="E139" s="76" t="s">
        <v>20</v>
      </c>
      <c r="F139" s="21">
        <v>0</v>
      </c>
      <c r="G139" s="21">
        <v>0</v>
      </c>
      <c r="H139" s="139"/>
      <c r="I139" s="139"/>
      <c r="J139" s="163"/>
      <c r="K139" s="163"/>
      <c r="L139" s="163"/>
    </row>
    <row r="140" spans="1:12" s="23" customFormat="1" ht="30.6" hidden="1" customHeight="1" x14ac:dyDescent="0.2">
      <c r="A140" s="130"/>
      <c r="B140" s="145"/>
      <c r="C140" s="181"/>
      <c r="D140" s="151"/>
      <c r="E140" s="20" t="s">
        <v>18</v>
      </c>
      <c r="F140" s="21">
        <v>0</v>
      </c>
      <c r="G140" s="21">
        <v>0</v>
      </c>
      <c r="H140" s="139"/>
      <c r="I140" s="139"/>
      <c r="J140" s="163"/>
      <c r="K140" s="163"/>
      <c r="L140" s="163"/>
    </row>
    <row r="141" spans="1:12" s="23" customFormat="1" ht="77.45" hidden="1" customHeight="1" x14ac:dyDescent="0.2">
      <c r="A141" s="130"/>
      <c r="B141" s="145"/>
      <c r="C141" s="181"/>
      <c r="D141" s="151"/>
      <c r="E141" s="17" t="s">
        <v>81</v>
      </c>
      <c r="F141" s="21">
        <v>0</v>
      </c>
      <c r="G141" s="21">
        <v>0</v>
      </c>
      <c r="H141" s="139"/>
      <c r="I141" s="139"/>
      <c r="J141" s="163"/>
      <c r="K141" s="163"/>
      <c r="L141" s="163"/>
    </row>
    <row r="142" spans="1:12" s="23" customFormat="1" ht="42" hidden="1" customHeight="1" x14ac:dyDescent="0.2">
      <c r="A142" s="131"/>
      <c r="B142" s="146"/>
      <c r="C142" s="182"/>
      <c r="D142" s="152"/>
      <c r="E142" s="76" t="s">
        <v>82</v>
      </c>
      <c r="F142" s="21">
        <v>0</v>
      </c>
      <c r="G142" s="21">
        <v>0</v>
      </c>
      <c r="H142" s="140"/>
      <c r="I142" s="140"/>
      <c r="J142" s="164"/>
      <c r="K142" s="164"/>
      <c r="L142" s="164"/>
    </row>
    <row r="143" spans="1:12" s="23" customFormat="1" ht="27.75" customHeight="1" x14ac:dyDescent="0.2">
      <c r="A143" s="129" t="s">
        <v>158</v>
      </c>
      <c r="B143" s="144" t="s">
        <v>159</v>
      </c>
      <c r="C143" s="180">
        <v>502</v>
      </c>
      <c r="D143" s="150" t="s">
        <v>160</v>
      </c>
      <c r="E143" s="17" t="s">
        <v>11</v>
      </c>
      <c r="F143" s="18">
        <f t="shared" ref="F143:G143" si="12">F144+F145+F146+F147</f>
        <v>30000</v>
      </c>
      <c r="G143" s="18">
        <f t="shared" si="12"/>
        <v>30000</v>
      </c>
      <c r="H143" s="138" t="s">
        <v>161</v>
      </c>
      <c r="I143" s="138" t="s">
        <v>22</v>
      </c>
      <c r="J143" s="162">
        <v>100</v>
      </c>
      <c r="K143" s="162">
        <v>100</v>
      </c>
      <c r="L143" s="162">
        <v>100</v>
      </c>
    </row>
    <row r="144" spans="1:12" s="23" customFormat="1" ht="72.75" customHeight="1" x14ac:dyDescent="0.2">
      <c r="A144" s="130"/>
      <c r="B144" s="145"/>
      <c r="C144" s="181"/>
      <c r="D144" s="151"/>
      <c r="E144" s="76" t="s">
        <v>20</v>
      </c>
      <c r="F144" s="21">
        <v>30000</v>
      </c>
      <c r="G144" s="21">
        <v>30000</v>
      </c>
      <c r="H144" s="139"/>
      <c r="I144" s="139"/>
      <c r="J144" s="163"/>
      <c r="K144" s="163"/>
      <c r="L144" s="163"/>
    </row>
    <row r="145" spans="1:12" s="23" customFormat="1" ht="38.25" customHeight="1" x14ac:dyDescent="0.2">
      <c r="A145" s="130"/>
      <c r="B145" s="145"/>
      <c r="C145" s="181"/>
      <c r="D145" s="151"/>
      <c r="E145" s="20" t="s">
        <v>18</v>
      </c>
      <c r="F145" s="21">
        <v>0</v>
      </c>
      <c r="G145" s="21">
        <v>0</v>
      </c>
      <c r="H145" s="139"/>
      <c r="I145" s="139"/>
      <c r="J145" s="163"/>
      <c r="K145" s="163"/>
      <c r="L145" s="163"/>
    </row>
    <row r="146" spans="1:12" s="23" customFormat="1" ht="79.5" customHeight="1" x14ac:dyDescent="0.2">
      <c r="A146" s="130"/>
      <c r="B146" s="145"/>
      <c r="C146" s="181"/>
      <c r="D146" s="151"/>
      <c r="E146" s="17" t="s">
        <v>81</v>
      </c>
      <c r="F146" s="21">
        <v>0</v>
      </c>
      <c r="G146" s="21">
        <v>0</v>
      </c>
      <c r="H146" s="139"/>
      <c r="I146" s="139"/>
      <c r="J146" s="163"/>
      <c r="K146" s="163"/>
      <c r="L146" s="163"/>
    </row>
    <row r="147" spans="1:12" s="23" customFormat="1" ht="45" customHeight="1" x14ac:dyDescent="0.2">
      <c r="A147" s="131"/>
      <c r="B147" s="146"/>
      <c r="C147" s="182"/>
      <c r="D147" s="152"/>
      <c r="E147" s="76" t="s">
        <v>82</v>
      </c>
      <c r="F147" s="21">
        <v>0</v>
      </c>
      <c r="G147" s="21">
        <v>0</v>
      </c>
      <c r="H147" s="140"/>
      <c r="I147" s="140"/>
      <c r="J147" s="164"/>
      <c r="K147" s="164"/>
      <c r="L147" s="164"/>
    </row>
    <row r="148" spans="1:12" s="22" customFormat="1" ht="27" customHeight="1" x14ac:dyDescent="0.2">
      <c r="A148" s="129" t="s">
        <v>162</v>
      </c>
      <c r="B148" s="132" t="s">
        <v>163</v>
      </c>
      <c r="C148" s="135">
        <v>502</v>
      </c>
      <c r="D148" s="50"/>
      <c r="E148" s="17" t="s">
        <v>11</v>
      </c>
      <c r="F148" s="18">
        <f>F149+F150+F151+F152</f>
        <v>27557323.289999999</v>
      </c>
      <c r="G148" s="18">
        <f>G149+G150+G151+G152</f>
        <v>27557323.289999999</v>
      </c>
      <c r="H148" s="153" t="s">
        <v>267</v>
      </c>
      <c r="I148" s="153" t="s">
        <v>164</v>
      </c>
      <c r="J148" s="192">
        <v>0</v>
      </c>
      <c r="K148" s="192">
        <v>0</v>
      </c>
      <c r="L148" s="192">
        <v>0</v>
      </c>
    </row>
    <row r="149" spans="1:12" s="22" customFormat="1" ht="78.75" customHeight="1" x14ac:dyDescent="0.2">
      <c r="A149" s="130"/>
      <c r="B149" s="133"/>
      <c r="C149" s="136"/>
      <c r="D149" s="75" t="s">
        <v>173</v>
      </c>
      <c r="E149" s="76" t="s">
        <v>20</v>
      </c>
      <c r="F149" s="21">
        <v>26915609.289999999</v>
      </c>
      <c r="G149" s="21">
        <v>26915609.289999999</v>
      </c>
      <c r="H149" s="154"/>
      <c r="I149" s="154"/>
      <c r="J149" s="193"/>
      <c r="K149" s="193"/>
      <c r="L149" s="193"/>
    </row>
    <row r="150" spans="1:12" s="22" customFormat="1" ht="35.25" customHeight="1" x14ac:dyDescent="0.2">
      <c r="A150" s="130"/>
      <c r="B150" s="133"/>
      <c r="C150" s="136"/>
      <c r="D150" s="75"/>
      <c r="E150" s="20" t="s">
        <v>18</v>
      </c>
      <c r="F150" s="21">
        <v>0</v>
      </c>
      <c r="G150" s="21">
        <v>0</v>
      </c>
      <c r="H150" s="154"/>
      <c r="I150" s="154"/>
      <c r="J150" s="193"/>
      <c r="K150" s="193"/>
      <c r="L150" s="193"/>
    </row>
    <row r="151" spans="1:12" s="22" customFormat="1" ht="85.5" customHeight="1" x14ac:dyDescent="0.2">
      <c r="A151" s="130"/>
      <c r="B151" s="133"/>
      <c r="C151" s="136"/>
      <c r="D151" s="75" t="s">
        <v>172</v>
      </c>
      <c r="E151" s="17" t="s">
        <v>81</v>
      </c>
      <c r="F151" s="21">
        <v>641714</v>
      </c>
      <c r="G151" s="21">
        <v>641714</v>
      </c>
      <c r="H151" s="154"/>
      <c r="I151" s="154"/>
      <c r="J151" s="193"/>
      <c r="K151" s="193"/>
      <c r="L151" s="193"/>
    </row>
    <row r="152" spans="1:12" s="22" customFormat="1" ht="40.9" customHeight="1" x14ac:dyDescent="0.2">
      <c r="A152" s="131"/>
      <c r="B152" s="134"/>
      <c r="C152" s="137"/>
      <c r="D152" s="51"/>
      <c r="E152" s="76" t="s">
        <v>82</v>
      </c>
      <c r="F152" s="21">
        <v>0</v>
      </c>
      <c r="G152" s="21">
        <v>0</v>
      </c>
      <c r="H152" s="155"/>
      <c r="I152" s="155"/>
      <c r="J152" s="194"/>
      <c r="K152" s="194"/>
      <c r="L152" s="194"/>
    </row>
    <row r="153" spans="1:12" s="22" customFormat="1" ht="36" customHeight="1" x14ac:dyDescent="0.2">
      <c r="A153" s="129" t="s">
        <v>165</v>
      </c>
      <c r="B153" s="132" t="s">
        <v>166</v>
      </c>
      <c r="C153" s="135">
        <v>502</v>
      </c>
      <c r="D153" s="159" t="s">
        <v>171</v>
      </c>
      <c r="E153" s="17" t="s">
        <v>11</v>
      </c>
      <c r="F153" s="18">
        <f t="shared" ref="F153" si="13">F154+F155+F156+F157</f>
        <v>352.82</v>
      </c>
      <c r="G153" s="18">
        <f t="shared" ref="G153" si="14">G154+G155+G156+G157</f>
        <v>0</v>
      </c>
      <c r="H153" s="153" t="s">
        <v>167</v>
      </c>
      <c r="I153" s="153" t="s">
        <v>16</v>
      </c>
      <c r="J153" s="192">
        <v>700</v>
      </c>
      <c r="K153" s="192">
        <v>700</v>
      </c>
      <c r="L153" s="192">
        <v>700</v>
      </c>
    </row>
    <row r="154" spans="1:12" s="22" customFormat="1" ht="72.75" customHeight="1" x14ac:dyDescent="0.2">
      <c r="A154" s="130"/>
      <c r="B154" s="133"/>
      <c r="C154" s="136"/>
      <c r="D154" s="160"/>
      <c r="E154" s="76" t="s">
        <v>20</v>
      </c>
      <c r="F154" s="21">
        <v>0</v>
      </c>
      <c r="G154" s="21">
        <v>0</v>
      </c>
      <c r="H154" s="154"/>
      <c r="I154" s="154"/>
      <c r="J154" s="193"/>
      <c r="K154" s="193"/>
      <c r="L154" s="193"/>
    </row>
    <row r="155" spans="1:12" s="22" customFormat="1" ht="27" customHeight="1" x14ac:dyDescent="0.2">
      <c r="A155" s="130"/>
      <c r="B155" s="133"/>
      <c r="C155" s="136"/>
      <c r="D155" s="160"/>
      <c r="E155" s="20" t="s">
        <v>18</v>
      </c>
      <c r="F155" s="21">
        <v>352.82</v>
      </c>
      <c r="G155" s="21">
        <v>0</v>
      </c>
      <c r="H155" s="154"/>
      <c r="I155" s="154"/>
      <c r="J155" s="193"/>
      <c r="K155" s="193"/>
      <c r="L155" s="193"/>
    </row>
    <row r="156" spans="1:12" s="22" customFormat="1" ht="85.5" customHeight="1" x14ac:dyDescent="0.2">
      <c r="A156" s="130"/>
      <c r="B156" s="133"/>
      <c r="C156" s="136"/>
      <c r="D156" s="160"/>
      <c r="E156" s="17" t="s">
        <v>81</v>
      </c>
      <c r="F156" s="21">
        <v>0</v>
      </c>
      <c r="G156" s="21">
        <v>0</v>
      </c>
      <c r="H156" s="154"/>
      <c r="I156" s="154"/>
      <c r="J156" s="193"/>
      <c r="K156" s="193"/>
      <c r="L156" s="193"/>
    </row>
    <row r="157" spans="1:12" s="22" customFormat="1" ht="45.75" customHeight="1" x14ac:dyDescent="0.2">
      <c r="A157" s="131"/>
      <c r="B157" s="134"/>
      <c r="C157" s="137"/>
      <c r="D157" s="161"/>
      <c r="E157" s="76" t="s">
        <v>82</v>
      </c>
      <c r="F157" s="21">
        <v>0</v>
      </c>
      <c r="G157" s="21">
        <v>0</v>
      </c>
      <c r="H157" s="155"/>
      <c r="I157" s="155"/>
      <c r="J157" s="194"/>
      <c r="K157" s="194"/>
      <c r="L157" s="194"/>
    </row>
    <row r="158" spans="1:12" s="22" customFormat="1" ht="35.25" customHeight="1" x14ac:dyDescent="0.2">
      <c r="A158" s="129" t="s">
        <v>168</v>
      </c>
      <c r="B158" s="132" t="s">
        <v>169</v>
      </c>
      <c r="C158" s="135">
        <v>502</v>
      </c>
      <c r="D158" s="159" t="s">
        <v>170</v>
      </c>
      <c r="E158" s="17" t="s">
        <v>11</v>
      </c>
      <c r="F158" s="18">
        <f t="shared" ref="F158" si="15">F159+F160+F161+F162</f>
        <v>329391</v>
      </c>
      <c r="G158" s="18">
        <f t="shared" ref="G158" si="16">G159+G160+G161+G162</f>
        <v>207083.37</v>
      </c>
      <c r="H158" s="153" t="s">
        <v>174</v>
      </c>
      <c r="I158" s="153" t="s">
        <v>39</v>
      </c>
      <c r="J158" s="192">
        <v>4</v>
      </c>
      <c r="K158" s="192">
        <v>11</v>
      </c>
      <c r="L158" s="192">
        <v>4</v>
      </c>
    </row>
    <row r="159" spans="1:12" s="22" customFormat="1" ht="72.75" customHeight="1" x14ac:dyDescent="0.2">
      <c r="A159" s="130"/>
      <c r="B159" s="133"/>
      <c r="C159" s="136"/>
      <c r="D159" s="160"/>
      <c r="E159" s="76" t="s">
        <v>20</v>
      </c>
      <c r="F159" s="21">
        <v>0</v>
      </c>
      <c r="G159" s="21">
        <v>0</v>
      </c>
      <c r="H159" s="154"/>
      <c r="I159" s="154"/>
      <c r="J159" s="193"/>
      <c r="K159" s="193"/>
      <c r="L159" s="193"/>
    </row>
    <row r="160" spans="1:12" s="22" customFormat="1" ht="28.9" customHeight="1" x14ac:dyDescent="0.2">
      <c r="A160" s="130"/>
      <c r="B160" s="133"/>
      <c r="C160" s="136"/>
      <c r="D160" s="160"/>
      <c r="E160" s="20" t="s">
        <v>18</v>
      </c>
      <c r="F160" s="21">
        <v>329391</v>
      </c>
      <c r="G160" s="21">
        <v>207083.37</v>
      </c>
      <c r="H160" s="154"/>
      <c r="I160" s="154"/>
      <c r="J160" s="193"/>
      <c r="K160" s="193"/>
      <c r="L160" s="193"/>
    </row>
    <row r="161" spans="1:12" s="22" customFormat="1" ht="76.150000000000006" customHeight="1" x14ac:dyDescent="0.2">
      <c r="A161" s="130"/>
      <c r="B161" s="133"/>
      <c r="C161" s="136"/>
      <c r="D161" s="160"/>
      <c r="E161" s="17" t="s">
        <v>81</v>
      </c>
      <c r="F161" s="21">
        <v>0</v>
      </c>
      <c r="G161" s="21">
        <v>0</v>
      </c>
      <c r="H161" s="154"/>
      <c r="I161" s="154"/>
      <c r="J161" s="193"/>
      <c r="K161" s="193"/>
      <c r="L161" s="193"/>
    </row>
    <row r="162" spans="1:12" s="22" customFormat="1" ht="42.75" customHeight="1" x14ac:dyDescent="0.2">
      <c r="A162" s="131"/>
      <c r="B162" s="134"/>
      <c r="C162" s="137"/>
      <c r="D162" s="161"/>
      <c r="E162" s="76" t="s">
        <v>82</v>
      </c>
      <c r="F162" s="21">
        <v>0</v>
      </c>
      <c r="G162" s="21">
        <v>0</v>
      </c>
      <c r="H162" s="155"/>
      <c r="I162" s="155"/>
      <c r="J162" s="194"/>
      <c r="K162" s="194"/>
      <c r="L162" s="194"/>
    </row>
    <row r="163" spans="1:12" s="22" customFormat="1" ht="26.45" customHeight="1" x14ac:dyDescent="0.2">
      <c r="A163" s="129" t="s">
        <v>175</v>
      </c>
      <c r="B163" s="132" t="s">
        <v>286</v>
      </c>
      <c r="C163" s="135">
        <v>502</v>
      </c>
      <c r="D163" s="159" t="s">
        <v>176</v>
      </c>
      <c r="E163" s="17" t="s">
        <v>11</v>
      </c>
      <c r="F163" s="18">
        <f t="shared" ref="F163" si="17">F164+F165+F166+F167</f>
        <v>685376</v>
      </c>
      <c r="G163" s="18">
        <f t="shared" ref="G163" si="18">G164+G165+G166+G167</f>
        <v>685376</v>
      </c>
      <c r="H163" s="153" t="s">
        <v>177</v>
      </c>
      <c r="I163" s="153" t="s">
        <v>39</v>
      </c>
      <c r="J163" s="192">
        <v>25</v>
      </c>
      <c r="K163" s="192">
        <v>20</v>
      </c>
      <c r="L163" s="192">
        <v>25</v>
      </c>
    </row>
    <row r="164" spans="1:12" s="22" customFormat="1" ht="64.150000000000006" customHeight="1" x14ac:dyDescent="0.2">
      <c r="A164" s="130"/>
      <c r="B164" s="133"/>
      <c r="C164" s="136"/>
      <c r="D164" s="160"/>
      <c r="E164" s="76" t="s">
        <v>20</v>
      </c>
      <c r="F164" s="21">
        <v>0</v>
      </c>
      <c r="G164" s="21">
        <v>0</v>
      </c>
      <c r="H164" s="154"/>
      <c r="I164" s="154"/>
      <c r="J164" s="193"/>
      <c r="K164" s="193"/>
      <c r="L164" s="193"/>
    </row>
    <row r="165" spans="1:12" s="22" customFormat="1" ht="24.6" customHeight="1" x14ac:dyDescent="0.2">
      <c r="A165" s="130"/>
      <c r="B165" s="133"/>
      <c r="C165" s="136"/>
      <c r="D165" s="160"/>
      <c r="E165" s="20" t="s">
        <v>18</v>
      </c>
      <c r="F165" s="21">
        <v>685376</v>
      </c>
      <c r="G165" s="21">
        <v>685376</v>
      </c>
      <c r="H165" s="154"/>
      <c r="I165" s="154"/>
      <c r="J165" s="193"/>
      <c r="K165" s="193"/>
      <c r="L165" s="193"/>
    </row>
    <row r="166" spans="1:12" s="22" customFormat="1" ht="66.599999999999994" customHeight="1" x14ac:dyDescent="0.2">
      <c r="A166" s="130"/>
      <c r="B166" s="133"/>
      <c r="C166" s="136"/>
      <c r="D166" s="160"/>
      <c r="E166" s="17" t="s">
        <v>81</v>
      </c>
      <c r="F166" s="21">
        <v>0</v>
      </c>
      <c r="G166" s="21">
        <v>0</v>
      </c>
      <c r="H166" s="154"/>
      <c r="I166" s="154"/>
      <c r="J166" s="193"/>
      <c r="K166" s="193"/>
      <c r="L166" s="193"/>
    </row>
    <row r="167" spans="1:12" s="22" customFormat="1" ht="40.9" customHeight="1" x14ac:dyDescent="0.2">
      <c r="A167" s="131"/>
      <c r="B167" s="134"/>
      <c r="C167" s="137"/>
      <c r="D167" s="161"/>
      <c r="E167" s="76" t="s">
        <v>82</v>
      </c>
      <c r="F167" s="21">
        <v>0</v>
      </c>
      <c r="G167" s="21">
        <v>0</v>
      </c>
      <c r="H167" s="155"/>
      <c r="I167" s="155"/>
      <c r="J167" s="194"/>
      <c r="K167" s="194"/>
      <c r="L167" s="194"/>
    </row>
    <row r="168" spans="1:12" s="22" customFormat="1" ht="39" hidden="1" customHeight="1" x14ac:dyDescent="0.25">
      <c r="A168" s="129" t="s">
        <v>178</v>
      </c>
      <c r="B168" s="132" t="s">
        <v>179</v>
      </c>
      <c r="C168" s="135">
        <v>502</v>
      </c>
      <c r="D168" s="159" t="s">
        <v>180</v>
      </c>
      <c r="E168" s="17" t="s">
        <v>268</v>
      </c>
      <c r="F168" s="18">
        <f t="shared" ref="F168" si="19">F169+F170+F171+F172</f>
        <v>0</v>
      </c>
      <c r="G168" s="18">
        <f t="shared" ref="G168" si="20">G169+G170+G171+G172</f>
        <v>0</v>
      </c>
      <c r="H168" s="138" t="s">
        <v>181</v>
      </c>
      <c r="I168" s="138" t="s">
        <v>22</v>
      </c>
      <c r="J168" s="177">
        <v>100</v>
      </c>
      <c r="K168" s="177">
        <v>100</v>
      </c>
      <c r="L168" s="177">
        <v>100</v>
      </c>
    </row>
    <row r="169" spans="1:12" s="22" customFormat="1" ht="74.25" hidden="1" customHeight="1" x14ac:dyDescent="0.2">
      <c r="A169" s="130"/>
      <c r="B169" s="133"/>
      <c r="C169" s="136"/>
      <c r="D169" s="160"/>
      <c r="E169" s="76" t="s">
        <v>20</v>
      </c>
      <c r="F169" s="21">
        <v>0</v>
      </c>
      <c r="G169" s="21">
        <v>0</v>
      </c>
      <c r="H169" s="139"/>
      <c r="I169" s="139"/>
      <c r="J169" s="178"/>
      <c r="K169" s="178"/>
      <c r="L169" s="178"/>
    </row>
    <row r="170" spans="1:12" s="22" customFormat="1" ht="31.5" hidden="1" customHeight="1" x14ac:dyDescent="0.2">
      <c r="A170" s="130"/>
      <c r="B170" s="133"/>
      <c r="C170" s="136"/>
      <c r="D170" s="160"/>
      <c r="E170" s="20" t="s">
        <v>18</v>
      </c>
      <c r="F170" s="21"/>
      <c r="G170" s="21"/>
      <c r="H170" s="139"/>
      <c r="I170" s="139"/>
      <c r="J170" s="178"/>
      <c r="K170" s="178"/>
      <c r="L170" s="178"/>
    </row>
    <row r="171" spans="1:12" s="22" customFormat="1" ht="87" hidden="1" customHeight="1" x14ac:dyDescent="0.2">
      <c r="A171" s="130"/>
      <c r="B171" s="133"/>
      <c r="C171" s="136"/>
      <c r="D171" s="160"/>
      <c r="E171" s="17" t="s">
        <v>81</v>
      </c>
      <c r="F171" s="21">
        <v>0</v>
      </c>
      <c r="G171" s="21">
        <v>0</v>
      </c>
      <c r="H171" s="139"/>
      <c r="I171" s="139"/>
      <c r="J171" s="178"/>
      <c r="K171" s="178"/>
      <c r="L171" s="178"/>
    </row>
    <row r="172" spans="1:12" s="22" customFormat="1" ht="48.75" hidden="1" customHeight="1" x14ac:dyDescent="0.2">
      <c r="A172" s="131"/>
      <c r="B172" s="134"/>
      <c r="C172" s="137"/>
      <c r="D172" s="161"/>
      <c r="E172" s="76" t="s">
        <v>82</v>
      </c>
      <c r="F172" s="21">
        <v>0</v>
      </c>
      <c r="G172" s="21">
        <v>0</v>
      </c>
      <c r="H172" s="140"/>
      <c r="I172" s="140"/>
      <c r="J172" s="179"/>
      <c r="K172" s="179"/>
      <c r="L172" s="179"/>
    </row>
    <row r="173" spans="1:12" s="22" customFormat="1" ht="34.5" hidden="1" customHeight="1" x14ac:dyDescent="0.2">
      <c r="A173" s="129" t="s">
        <v>182</v>
      </c>
      <c r="B173" s="132" t="s">
        <v>183</v>
      </c>
      <c r="C173" s="135">
        <v>502</v>
      </c>
      <c r="D173" s="159" t="s">
        <v>184</v>
      </c>
      <c r="E173" s="17" t="s">
        <v>11</v>
      </c>
      <c r="F173" s="18">
        <f t="shared" ref="F173" si="21">F174+F175+F176+F177</f>
        <v>0</v>
      </c>
      <c r="G173" s="18">
        <f t="shared" ref="G173" si="22">G174+G175+G176+G177</f>
        <v>0</v>
      </c>
      <c r="H173" s="138" t="s">
        <v>185</v>
      </c>
      <c r="I173" s="138" t="s">
        <v>186</v>
      </c>
      <c r="J173" s="177">
        <v>1</v>
      </c>
      <c r="K173" s="177">
        <v>1</v>
      </c>
      <c r="L173" s="177">
        <v>1</v>
      </c>
    </row>
    <row r="174" spans="1:12" s="22" customFormat="1" ht="75" hidden="1" customHeight="1" x14ac:dyDescent="0.2">
      <c r="A174" s="130"/>
      <c r="B174" s="133"/>
      <c r="C174" s="136"/>
      <c r="D174" s="160"/>
      <c r="E174" s="76" t="s">
        <v>20</v>
      </c>
      <c r="F174" s="21">
        <v>0</v>
      </c>
      <c r="G174" s="21">
        <v>0</v>
      </c>
      <c r="H174" s="139"/>
      <c r="I174" s="139"/>
      <c r="J174" s="178"/>
      <c r="K174" s="178"/>
      <c r="L174" s="178"/>
    </row>
    <row r="175" spans="1:12" s="22" customFormat="1" ht="33" hidden="1" customHeight="1" x14ac:dyDescent="0.2">
      <c r="A175" s="130"/>
      <c r="B175" s="133"/>
      <c r="C175" s="136"/>
      <c r="D175" s="160"/>
      <c r="E175" s="20" t="s">
        <v>18</v>
      </c>
      <c r="F175" s="21"/>
      <c r="G175" s="21"/>
      <c r="H175" s="139"/>
      <c r="I175" s="139"/>
      <c r="J175" s="178"/>
      <c r="K175" s="178"/>
      <c r="L175" s="178"/>
    </row>
    <row r="176" spans="1:12" s="22" customFormat="1" ht="86.25" hidden="1" customHeight="1" x14ac:dyDescent="0.2">
      <c r="A176" s="130"/>
      <c r="B176" s="133"/>
      <c r="C176" s="136"/>
      <c r="D176" s="160"/>
      <c r="E176" s="17" t="s">
        <v>81</v>
      </c>
      <c r="F176" s="21">
        <v>0</v>
      </c>
      <c r="G176" s="21">
        <v>0</v>
      </c>
      <c r="H176" s="139"/>
      <c r="I176" s="139"/>
      <c r="J176" s="178"/>
      <c r="K176" s="178"/>
      <c r="L176" s="178"/>
    </row>
    <row r="177" spans="1:12" s="22" customFormat="1" ht="45.75" hidden="1" customHeight="1" x14ac:dyDescent="0.2">
      <c r="A177" s="131"/>
      <c r="B177" s="134"/>
      <c r="C177" s="137"/>
      <c r="D177" s="161"/>
      <c r="E177" s="76" t="s">
        <v>82</v>
      </c>
      <c r="F177" s="21">
        <v>0</v>
      </c>
      <c r="G177" s="21">
        <v>0</v>
      </c>
      <c r="H177" s="140"/>
      <c r="I177" s="140"/>
      <c r="J177" s="179"/>
      <c r="K177" s="179"/>
      <c r="L177" s="179"/>
    </row>
    <row r="178" spans="1:12" s="22" customFormat="1" ht="33.75" hidden="1" customHeight="1" x14ac:dyDescent="0.2">
      <c r="A178" s="129" t="s">
        <v>187</v>
      </c>
      <c r="B178" s="132" t="s">
        <v>188</v>
      </c>
      <c r="C178" s="135">
        <v>502</v>
      </c>
      <c r="D178" s="159" t="s">
        <v>189</v>
      </c>
      <c r="E178" s="17" t="s">
        <v>11</v>
      </c>
      <c r="F178" s="18">
        <f t="shared" ref="F178" si="23">F179+F180+F181+F182</f>
        <v>0</v>
      </c>
      <c r="G178" s="18">
        <f t="shared" ref="G178" si="24">G179+G180+G181+G182</f>
        <v>0</v>
      </c>
      <c r="H178" s="138" t="s">
        <v>190</v>
      </c>
      <c r="I178" s="138" t="s">
        <v>22</v>
      </c>
      <c r="J178" s="177">
        <v>100</v>
      </c>
      <c r="K178" s="177">
        <v>100</v>
      </c>
      <c r="L178" s="177">
        <v>100</v>
      </c>
    </row>
    <row r="179" spans="1:12" s="22" customFormat="1" ht="70.5" hidden="1" customHeight="1" x14ac:dyDescent="0.2">
      <c r="A179" s="130"/>
      <c r="B179" s="133"/>
      <c r="C179" s="136"/>
      <c r="D179" s="160"/>
      <c r="E179" s="76" t="s">
        <v>20</v>
      </c>
      <c r="F179" s="21">
        <v>0</v>
      </c>
      <c r="G179" s="21">
        <v>0</v>
      </c>
      <c r="H179" s="139"/>
      <c r="I179" s="139"/>
      <c r="J179" s="178"/>
      <c r="K179" s="178"/>
      <c r="L179" s="178"/>
    </row>
    <row r="180" spans="1:12" s="22" customFormat="1" ht="31.5" hidden="1" customHeight="1" x14ac:dyDescent="0.2">
      <c r="A180" s="130"/>
      <c r="B180" s="133"/>
      <c r="C180" s="136"/>
      <c r="D180" s="160"/>
      <c r="E180" s="20" t="s">
        <v>18</v>
      </c>
      <c r="F180" s="21"/>
      <c r="G180" s="21"/>
      <c r="H180" s="139"/>
      <c r="I180" s="139"/>
      <c r="J180" s="178"/>
      <c r="K180" s="178"/>
      <c r="L180" s="178"/>
    </row>
    <row r="181" spans="1:12" s="22" customFormat="1" ht="87" hidden="1" customHeight="1" x14ac:dyDescent="0.2">
      <c r="A181" s="130"/>
      <c r="B181" s="133"/>
      <c r="C181" s="136"/>
      <c r="D181" s="160"/>
      <c r="E181" s="17" t="s">
        <v>81</v>
      </c>
      <c r="F181" s="21">
        <v>0</v>
      </c>
      <c r="G181" s="21">
        <v>0</v>
      </c>
      <c r="H181" s="139"/>
      <c r="I181" s="139"/>
      <c r="J181" s="178"/>
      <c r="K181" s="178"/>
      <c r="L181" s="178"/>
    </row>
    <row r="182" spans="1:12" s="22" customFormat="1" ht="46.5" hidden="1" customHeight="1" x14ac:dyDescent="0.2">
      <c r="A182" s="131"/>
      <c r="B182" s="134"/>
      <c r="C182" s="137"/>
      <c r="D182" s="161"/>
      <c r="E182" s="76" t="s">
        <v>82</v>
      </c>
      <c r="F182" s="21">
        <v>0</v>
      </c>
      <c r="G182" s="21">
        <v>0</v>
      </c>
      <c r="H182" s="140"/>
      <c r="I182" s="140"/>
      <c r="J182" s="179"/>
      <c r="K182" s="179"/>
      <c r="L182" s="179"/>
    </row>
    <row r="183" spans="1:12" s="22" customFormat="1" ht="36" hidden="1" customHeight="1" x14ac:dyDescent="0.2">
      <c r="A183" s="129" t="s">
        <v>191</v>
      </c>
      <c r="B183" s="132" t="s">
        <v>192</v>
      </c>
      <c r="C183" s="135">
        <v>502</v>
      </c>
      <c r="D183" s="159" t="s">
        <v>193</v>
      </c>
      <c r="E183" s="17" t="s">
        <v>11</v>
      </c>
      <c r="F183" s="18">
        <f t="shared" ref="F183" si="25">F184+F185+F186+F187</f>
        <v>0</v>
      </c>
      <c r="G183" s="18">
        <f t="shared" ref="G183" si="26">G184+G185+G186+G187</f>
        <v>0</v>
      </c>
      <c r="H183" s="138" t="s">
        <v>138</v>
      </c>
      <c r="I183" s="138" t="s">
        <v>22</v>
      </c>
      <c r="J183" s="177">
        <v>100</v>
      </c>
      <c r="K183" s="177">
        <v>100</v>
      </c>
      <c r="L183" s="177">
        <v>100</v>
      </c>
    </row>
    <row r="184" spans="1:12" s="22" customFormat="1" ht="64.5" hidden="1" customHeight="1" x14ac:dyDescent="0.2">
      <c r="A184" s="130"/>
      <c r="B184" s="133"/>
      <c r="C184" s="136"/>
      <c r="D184" s="160"/>
      <c r="E184" s="76" t="s">
        <v>20</v>
      </c>
      <c r="F184" s="21">
        <v>0</v>
      </c>
      <c r="G184" s="21">
        <v>0</v>
      </c>
      <c r="H184" s="139"/>
      <c r="I184" s="139"/>
      <c r="J184" s="178"/>
      <c r="K184" s="178"/>
      <c r="L184" s="178"/>
    </row>
    <row r="185" spans="1:12" s="22" customFormat="1" ht="27.75" hidden="1" customHeight="1" x14ac:dyDescent="0.2">
      <c r="A185" s="130"/>
      <c r="B185" s="133"/>
      <c r="C185" s="136"/>
      <c r="D185" s="160"/>
      <c r="E185" s="20" t="s">
        <v>18</v>
      </c>
      <c r="F185" s="21"/>
      <c r="G185" s="21"/>
      <c r="H185" s="139"/>
      <c r="I185" s="139"/>
      <c r="J185" s="178"/>
      <c r="K185" s="178"/>
      <c r="L185" s="178"/>
    </row>
    <row r="186" spans="1:12" s="22" customFormat="1" ht="79.5" hidden="1" customHeight="1" x14ac:dyDescent="0.2">
      <c r="A186" s="130"/>
      <c r="B186" s="133"/>
      <c r="C186" s="136"/>
      <c r="D186" s="160"/>
      <c r="E186" s="17" t="s">
        <v>81</v>
      </c>
      <c r="F186" s="21">
        <v>0</v>
      </c>
      <c r="G186" s="21">
        <v>0</v>
      </c>
      <c r="H186" s="139"/>
      <c r="I186" s="139"/>
      <c r="J186" s="178"/>
      <c r="K186" s="178"/>
      <c r="L186" s="178"/>
    </row>
    <row r="187" spans="1:12" s="22" customFormat="1" ht="39.75" hidden="1" customHeight="1" x14ac:dyDescent="0.2">
      <c r="A187" s="131"/>
      <c r="B187" s="134"/>
      <c r="C187" s="137"/>
      <c r="D187" s="161"/>
      <c r="E187" s="76" t="s">
        <v>82</v>
      </c>
      <c r="F187" s="21">
        <v>0</v>
      </c>
      <c r="G187" s="21">
        <v>0</v>
      </c>
      <c r="H187" s="140"/>
      <c r="I187" s="140"/>
      <c r="J187" s="179"/>
      <c r="K187" s="179"/>
      <c r="L187" s="179"/>
    </row>
    <row r="188" spans="1:12" s="22" customFormat="1" ht="36" hidden="1" customHeight="1" x14ac:dyDescent="0.2">
      <c r="A188" s="129" t="s">
        <v>178</v>
      </c>
      <c r="B188" s="132" t="s">
        <v>269</v>
      </c>
      <c r="C188" s="135">
        <v>502</v>
      </c>
      <c r="D188" s="159" t="s">
        <v>270</v>
      </c>
      <c r="E188" s="17" t="s">
        <v>11</v>
      </c>
      <c r="F188" s="18">
        <f t="shared" ref="F188:G188" si="27">F189+F190+F191+F192</f>
        <v>0</v>
      </c>
      <c r="G188" s="18">
        <f t="shared" si="27"/>
        <v>0</v>
      </c>
      <c r="H188" s="138" t="s">
        <v>138</v>
      </c>
      <c r="I188" s="138" t="s">
        <v>22</v>
      </c>
      <c r="J188" s="177">
        <v>100</v>
      </c>
      <c r="K188" s="177">
        <v>100</v>
      </c>
      <c r="L188" s="177">
        <v>100</v>
      </c>
    </row>
    <row r="189" spans="1:12" s="22" customFormat="1" ht="64.5" hidden="1" customHeight="1" x14ac:dyDescent="0.2">
      <c r="A189" s="130"/>
      <c r="B189" s="133"/>
      <c r="C189" s="136"/>
      <c r="D189" s="160"/>
      <c r="E189" s="86" t="s">
        <v>20</v>
      </c>
      <c r="F189" s="21">
        <v>0</v>
      </c>
      <c r="G189" s="21">
        <v>0</v>
      </c>
      <c r="H189" s="139"/>
      <c r="I189" s="139"/>
      <c r="J189" s="178"/>
      <c r="K189" s="178"/>
      <c r="L189" s="178"/>
    </row>
    <row r="190" spans="1:12" s="22" customFormat="1" ht="27.75" hidden="1" customHeight="1" x14ac:dyDescent="0.2">
      <c r="A190" s="130"/>
      <c r="B190" s="133"/>
      <c r="C190" s="136"/>
      <c r="D190" s="160"/>
      <c r="E190" s="20" t="s">
        <v>18</v>
      </c>
      <c r="F190" s="21"/>
      <c r="G190" s="21"/>
      <c r="H190" s="139"/>
      <c r="I190" s="139"/>
      <c r="J190" s="178"/>
      <c r="K190" s="178"/>
      <c r="L190" s="178"/>
    </row>
    <row r="191" spans="1:12" s="22" customFormat="1" ht="79.5" hidden="1" customHeight="1" x14ac:dyDescent="0.2">
      <c r="A191" s="130"/>
      <c r="B191" s="133"/>
      <c r="C191" s="136"/>
      <c r="D191" s="160"/>
      <c r="E191" s="17" t="s">
        <v>81</v>
      </c>
      <c r="F191" s="21">
        <v>0</v>
      </c>
      <c r="G191" s="21">
        <v>0</v>
      </c>
      <c r="H191" s="139"/>
      <c r="I191" s="139"/>
      <c r="J191" s="178"/>
      <c r="K191" s="178"/>
      <c r="L191" s="178"/>
    </row>
    <row r="192" spans="1:12" s="22" customFormat="1" ht="39.75" hidden="1" customHeight="1" x14ac:dyDescent="0.2">
      <c r="A192" s="131"/>
      <c r="B192" s="134"/>
      <c r="C192" s="137"/>
      <c r="D192" s="161"/>
      <c r="E192" s="86" t="s">
        <v>82</v>
      </c>
      <c r="F192" s="21">
        <v>0</v>
      </c>
      <c r="G192" s="21">
        <v>0</v>
      </c>
      <c r="H192" s="140"/>
      <c r="I192" s="140"/>
      <c r="J192" s="179"/>
      <c r="K192" s="179"/>
      <c r="L192" s="179"/>
    </row>
    <row r="193" spans="1:13" s="22" customFormat="1" ht="36" hidden="1" customHeight="1" x14ac:dyDescent="0.2">
      <c r="A193" s="129" t="s">
        <v>175</v>
      </c>
      <c r="B193" s="132" t="s">
        <v>271</v>
      </c>
      <c r="C193" s="135">
        <v>502</v>
      </c>
      <c r="D193" s="159" t="s">
        <v>272</v>
      </c>
      <c r="E193" s="17" t="s">
        <v>11</v>
      </c>
      <c r="F193" s="18">
        <f t="shared" ref="F193:G193" si="28">F194+F195+F196+F197</f>
        <v>0</v>
      </c>
      <c r="G193" s="18">
        <f t="shared" si="28"/>
        <v>0</v>
      </c>
      <c r="H193" s="138" t="s">
        <v>273</v>
      </c>
      <c r="I193" s="138" t="s">
        <v>39</v>
      </c>
      <c r="J193" s="177">
        <v>1</v>
      </c>
      <c r="K193" s="177">
        <v>1</v>
      </c>
      <c r="L193" s="177">
        <v>1</v>
      </c>
    </row>
    <row r="194" spans="1:13" s="22" customFormat="1" ht="64.5" hidden="1" customHeight="1" x14ac:dyDescent="0.2">
      <c r="A194" s="130"/>
      <c r="B194" s="133"/>
      <c r="C194" s="136"/>
      <c r="D194" s="160"/>
      <c r="E194" s="86" t="s">
        <v>20</v>
      </c>
      <c r="F194" s="21"/>
      <c r="G194" s="21"/>
      <c r="H194" s="139"/>
      <c r="I194" s="139"/>
      <c r="J194" s="178"/>
      <c r="K194" s="178"/>
      <c r="L194" s="178"/>
    </row>
    <row r="195" spans="1:13" s="22" customFormat="1" ht="27.75" hidden="1" customHeight="1" x14ac:dyDescent="0.2">
      <c r="A195" s="130"/>
      <c r="B195" s="133"/>
      <c r="C195" s="136"/>
      <c r="D195" s="160"/>
      <c r="E195" s="20" t="s">
        <v>18</v>
      </c>
      <c r="F195" s="21">
        <v>0</v>
      </c>
      <c r="G195" s="21">
        <v>0</v>
      </c>
      <c r="H195" s="139"/>
      <c r="I195" s="139"/>
      <c r="J195" s="178"/>
      <c r="K195" s="178"/>
      <c r="L195" s="178"/>
    </row>
    <row r="196" spans="1:13" s="22" customFormat="1" ht="79.5" hidden="1" customHeight="1" x14ac:dyDescent="0.2">
      <c r="A196" s="130"/>
      <c r="B196" s="133"/>
      <c r="C196" s="136"/>
      <c r="D196" s="160"/>
      <c r="E196" s="17" t="s">
        <v>81</v>
      </c>
      <c r="F196" s="21">
        <v>0</v>
      </c>
      <c r="G196" s="21">
        <v>0</v>
      </c>
      <c r="H196" s="139"/>
      <c r="I196" s="139"/>
      <c r="J196" s="178"/>
      <c r="K196" s="178"/>
      <c r="L196" s="178"/>
    </row>
    <row r="197" spans="1:13" s="22" customFormat="1" ht="39.75" hidden="1" customHeight="1" x14ac:dyDescent="0.2">
      <c r="A197" s="131"/>
      <c r="B197" s="134"/>
      <c r="C197" s="137"/>
      <c r="D197" s="161"/>
      <c r="E197" s="86" t="s">
        <v>82</v>
      </c>
      <c r="F197" s="21">
        <v>0</v>
      </c>
      <c r="G197" s="21">
        <v>0</v>
      </c>
      <c r="H197" s="140"/>
      <c r="I197" s="140"/>
      <c r="J197" s="179"/>
      <c r="K197" s="179"/>
      <c r="L197" s="179"/>
    </row>
    <row r="198" spans="1:13" s="22" customFormat="1" ht="36" customHeight="1" x14ac:dyDescent="0.2">
      <c r="A198" s="129" t="s">
        <v>178</v>
      </c>
      <c r="B198" s="132" t="s">
        <v>301</v>
      </c>
      <c r="C198" s="135">
        <v>502</v>
      </c>
      <c r="D198" s="159" t="s">
        <v>303</v>
      </c>
      <c r="E198" s="17" t="s">
        <v>11</v>
      </c>
      <c r="F198" s="18">
        <f t="shared" ref="F198:G198" si="29">F199+F200+F201+F202</f>
        <v>1000000</v>
      </c>
      <c r="G198" s="18">
        <f t="shared" si="29"/>
        <v>1000000</v>
      </c>
      <c r="H198" s="138" t="s">
        <v>138</v>
      </c>
      <c r="I198" s="138" t="s">
        <v>22</v>
      </c>
      <c r="J198" s="162">
        <v>100</v>
      </c>
      <c r="K198" s="162">
        <v>100</v>
      </c>
      <c r="L198" s="162">
        <v>100</v>
      </c>
    </row>
    <row r="199" spans="1:13" s="22" customFormat="1" ht="64.5" customHeight="1" x14ac:dyDescent="0.2">
      <c r="A199" s="130"/>
      <c r="B199" s="133"/>
      <c r="C199" s="136"/>
      <c r="D199" s="160"/>
      <c r="E199" s="113" t="s">
        <v>20</v>
      </c>
      <c r="F199" s="21">
        <v>0</v>
      </c>
      <c r="G199" s="21">
        <v>0</v>
      </c>
      <c r="H199" s="139"/>
      <c r="I199" s="139"/>
      <c r="J199" s="163"/>
      <c r="K199" s="163"/>
      <c r="L199" s="163"/>
    </row>
    <row r="200" spans="1:13" s="22" customFormat="1" ht="39" customHeight="1" x14ac:dyDescent="0.2">
      <c r="A200" s="130"/>
      <c r="B200" s="133"/>
      <c r="C200" s="136"/>
      <c r="D200" s="160"/>
      <c r="E200" s="20" t="s">
        <v>18</v>
      </c>
      <c r="F200" s="21">
        <v>1000000</v>
      </c>
      <c r="G200" s="21">
        <v>1000000</v>
      </c>
      <c r="H200" s="139"/>
      <c r="I200" s="139"/>
      <c r="J200" s="163"/>
      <c r="K200" s="163"/>
      <c r="L200" s="163"/>
    </row>
    <row r="201" spans="1:13" s="22" customFormat="1" ht="90.75" customHeight="1" x14ac:dyDescent="0.2">
      <c r="A201" s="130"/>
      <c r="B201" s="133"/>
      <c r="C201" s="136"/>
      <c r="D201" s="160"/>
      <c r="E201" s="17" t="s">
        <v>81</v>
      </c>
      <c r="F201" s="21">
        <v>0</v>
      </c>
      <c r="G201" s="21">
        <v>0</v>
      </c>
      <c r="H201" s="139"/>
      <c r="I201" s="139"/>
      <c r="J201" s="163"/>
      <c r="K201" s="163"/>
      <c r="L201" s="163"/>
    </row>
    <row r="202" spans="1:13" s="22" customFormat="1" ht="44.25" customHeight="1" x14ac:dyDescent="0.2">
      <c r="A202" s="131"/>
      <c r="B202" s="134"/>
      <c r="C202" s="137"/>
      <c r="D202" s="161"/>
      <c r="E202" s="113" t="s">
        <v>82</v>
      </c>
      <c r="F202" s="21">
        <v>0</v>
      </c>
      <c r="G202" s="21">
        <v>0</v>
      </c>
      <c r="H202" s="140"/>
      <c r="I202" s="140"/>
      <c r="J202" s="164"/>
      <c r="K202" s="164"/>
      <c r="L202" s="164"/>
    </row>
    <row r="203" spans="1:13" s="22" customFormat="1" ht="36" customHeight="1" x14ac:dyDescent="0.2">
      <c r="A203" s="129" t="s">
        <v>182</v>
      </c>
      <c r="B203" s="132" t="s">
        <v>302</v>
      </c>
      <c r="C203" s="135">
        <v>502</v>
      </c>
      <c r="D203" s="159" t="s">
        <v>300</v>
      </c>
      <c r="E203" s="17" t="s">
        <v>11</v>
      </c>
      <c r="F203" s="18">
        <f t="shared" ref="F203:G203" si="30">F204+F205+F206+F207</f>
        <v>1200000</v>
      </c>
      <c r="G203" s="18">
        <f t="shared" si="30"/>
        <v>1200000</v>
      </c>
      <c r="H203" s="138" t="s">
        <v>138</v>
      </c>
      <c r="I203" s="138" t="s">
        <v>22</v>
      </c>
      <c r="J203" s="162">
        <v>100</v>
      </c>
      <c r="K203" s="162">
        <v>100</v>
      </c>
      <c r="L203" s="162">
        <v>100</v>
      </c>
    </row>
    <row r="204" spans="1:13" s="22" customFormat="1" ht="64.5" customHeight="1" x14ac:dyDescent="0.2">
      <c r="A204" s="130"/>
      <c r="B204" s="133"/>
      <c r="C204" s="136"/>
      <c r="D204" s="160"/>
      <c r="E204" s="94" t="s">
        <v>20</v>
      </c>
      <c r="F204" s="21">
        <v>0</v>
      </c>
      <c r="G204" s="21">
        <v>0</v>
      </c>
      <c r="H204" s="139"/>
      <c r="I204" s="139"/>
      <c r="J204" s="163"/>
      <c r="K204" s="163"/>
      <c r="L204" s="163"/>
    </row>
    <row r="205" spans="1:13" s="22" customFormat="1" ht="39" customHeight="1" x14ac:dyDescent="0.2">
      <c r="A205" s="130"/>
      <c r="B205" s="133"/>
      <c r="C205" s="136"/>
      <c r="D205" s="160"/>
      <c r="E205" s="20" t="s">
        <v>18</v>
      </c>
      <c r="F205" s="21">
        <v>1200000</v>
      </c>
      <c r="G205" s="21">
        <v>1200000</v>
      </c>
      <c r="H205" s="139"/>
      <c r="I205" s="139"/>
      <c r="J205" s="163"/>
      <c r="K205" s="163"/>
      <c r="L205" s="163"/>
    </row>
    <row r="206" spans="1:13" s="22" customFormat="1" ht="90.75" customHeight="1" x14ac:dyDescent="0.2">
      <c r="A206" s="130"/>
      <c r="B206" s="133"/>
      <c r="C206" s="136"/>
      <c r="D206" s="160"/>
      <c r="E206" s="17" t="s">
        <v>81</v>
      </c>
      <c r="F206" s="21">
        <v>0</v>
      </c>
      <c r="G206" s="21">
        <v>0</v>
      </c>
      <c r="H206" s="139"/>
      <c r="I206" s="139"/>
      <c r="J206" s="163"/>
      <c r="K206" s="163"/>
      <c r="L206" s="163"/>
    </row>
    <row r="207" spans="1:13" s="22" customFormat="1" ht="60.75" customHeight="1" x14ac:dyDescent="0.2">
      <c r="A207" s="131"/>
      <c r="B207" s="134"/>
      <c r="C207" s="137"/>
      <c r="D207" s="161"/>
      <c r="E207" s="94" t="s">
        <v>82</v>
      </c>
      <c r="F207" s="21">
        <v>0</v>
      </c>
      <c r="G207" s="21">
        <v>0</v>
      </c>
      <c r="H207" s="140"/>
      <c r="I207" s="140"/>
      <c r="J207" s="164"/>
      <c r="K207" s="164"/>
      <c r="L207" s="164"/>
    </row>
    <row r="208" spans="1:13" s="24" customFormat="1" ht="36" customHeight="1" x14ac:dyDescent="0.2">
      <c r="A208" s="195" t="s">
        <v>85</v>
      </c>
      <c r="B208" s="196"/>
      <c r="C208" s="180" t="s">
        <v>7</v>
      </c>
      <c r="D208" s="150" t="s">
        <v>7</v>
      </c>
      <c r="E208" s="20" t="s">
        <v>11</v>
      </c>
      <c r="F208" s="21">
        <f>F209+F210+F211+F212</f>
        <v>72486282.159999996</v>
      </c>
      <c r="G208" s="21">
        <f>G209+G210+G211+G212</f>
        <v>72198283.75</v>
      </c>
      <c r="H208" s="174" t="s">
        <v>7</v>
      </c>
      <c r="I208" s="174" t="s">
        <v>7</v>
      </c>
      <c r="J208" s="168" t="s">
        <v>7</v>
      </c>
      <c r="K208" s="168" t="s">
        <v>7</v>
      </c>
      <c r="L208" s="168" t="s">
        <v>7</v>
      </c>
      <c r="M208" s="105"/>
    </row>
    <row r="209" spans="1:13" s="24" customFormat="1" ht="53.45" customHeight="1" x14ac:dyDescent="0.2">
      <c r="A209" s="197"/>
      <c r="B209" s="198"/>
      <c r="C209" s="181"/>
      <c r="D209" s="151"/>
      <c r="E209" s="19" t="s">
        <v>20</v>
      </c>
      <c r="F209" s="21">
        <f>F114+F88</f>
        <v>68584090.340000004</v>
      </c>
      <c r="G209" s="21">
        <f>G114+G88</f>
        <v>68418752.379999995</v>
      </c>
      <c r="H209" s="175"/>
      <c r="I209" s="175"/>
      <c r="J209" s="169"/>
      <c r="K209" s="169"/>
      <c r="L209" s="169"/>
      <c r="M209" s="105"/>
    </row>
    <row r="210" spans="1:13" s="24" customFormat="1" ht="25.15" customHeight="1" x14ac:dyDescent="0.2">
      <c r="A210" s="197"/>
      <c r="B210" s="198"/>
      <c r="C210" s="181"/>
      <c r="D210" s="151"/>
      <c r="E210" s="20" t="s">
        <v>18</v>
      </c>
      <c r="F210" s="21">
        <f t="shared" ref="F210:G210" si="31">F115+F89</f>
        <v>3215119.8200000003</v>
      </c>
      <c r="G210" s="21">
        <f t="shared" si="31"/>
        <v>3092459.37</v>
      </c>
      <c r="H210" s="175"/>
      <c r="I210" s="175"/>
      <c r="J210" s="169"/>
      <c r="K210" s="169"/>
      <c r="L210" s="169"/>
      <c r="M210" s="105"/>
    </row>
    <row r="211" spans="1:13" s="24" customFormat="1" ht="66.599999999999994" customHeight="1" x14ac:dyDescent="0.2">
      <c r="A211" s="197"/>
      <c r="B211" s="198"/>
      <c r="C211" s="181"/>
      <c r="D211" s="151"/>
      <c r="E211" s="17" t="s">
        <v>81</v>
      </c>
      <c r="F211" s="21">
        <f t="shared" ref="F211:G211" si="32">F116+F90</f>
        <v>687072</v>
      </c>
      <c r="G211" s="21">
        <f t="shared" si="32"/>
        <v>687072</v>
      </c>
      <c r="H211" s="175"/>
      <c r="I211" s="175"/>
      <c r="J211" s="169"/>
      <c r="K211" s="169"/>
      <c r="L211" s="169"/>
      <c r="M211" s="105"/>
    </row>
    <row r="212" spans="1:13" s="24" customFormat="1" ht="33.6" customHeight="1" x14ac:dyDescent="0.2">
      <c r="A212" s="199"/>
      <c r="B212" s="200"/>
      <c r="C212" s="182"/>
      <c r="D212" s="152"/>
      <c r="E212" s="19" t="s">
        <v>82</v>
      </c>
      <c r="F212" s="21">
        <f t="shared" ref="F212:G212" si="33">F117+F91</f>
        <v>0</v>
      </c>
      <c r="G212" s="21">
        <f t="shared" si="33"/>
        <v>0</v>
      </c>
      <c r="H212" s="176"/>
      <c r="I212" s="176"/>
      <c r="J212" s="170"/>
      <c r="K212" s="170"/>
      <c r="L212" s="170"/>
      <c r="M212" s="105"/>
    </row>
    <row r="213" spans="1:13" s="16" customFormat="1" ht="96" customHeight="1" x14ac:dyDescent="0.2">
      <c r="A213" s="171" t="s">
        <v>194</v>
      </c>
      <c r="B213" s="171"/>
      <c r="C213" s="37" t="s">
        <v>7</v>
      </c>
      <c r="D213" s="37" t="s">
        <v>7</v>
      </c>
      <c r="E213" s="37" t="s">
        <v>7</v>
      </c>
      <c r="F213" s="18" t="s">
        <v>7</v>
      </c>
      <c r="G213" s="18" t="s">
        <v>7</v>
      </c>
      <c r="H213" s="37" t="s">
        <v>7</v>
      </c>
      <c r="I213" s="37" t="s">
        <v>7</v>
      </c>
      <c r="J213" s="106" t="s">
        <v>7</v>
      </c>
      <c r="K213" s="106" t="s">
        <v>7</v>
      </c>
      <c r="L213" s="106" t="s">
        <v>7</v>
      </c>
      <c r="M213" s="107"/>
    </row>
    <row r="214" spans="1:13" s="16" customFormat="1" ht="89.25" customHeight="1" x14ac:dyDescent="0.2">
      <c r="A214" s="172" t="s">
        <v>195</v>
      </c>
      <c r="B214" s="173"/>
      <c r="C214" s="37" t="s">
        <v>7</v>
      </c>
      <c r="D214" s="37" t="s">
        <v>7</v>
      </c>
      <c r="E214" s="37" t="s">
        <v>7</v>
      </c>
      <c r="F214" s="18" t="s">
        <v>7</v>
      </c>
      <c r="G214" s="18" t="s">
        <v>7</v>
      </c>
      <c r="H214" s="37" t="s">
        <v>7</v>
      </c>
      <c r="I214" s="37" t="s">
        <v>7</v>
      </c>
      <c r="J214" s="106" t="s">
        <v>7</v>
      </c>
      <c r="K214" s="106" t="s">
        <v>7</v>
      </c>
      <c r="L214" s="106" t="s">
        <v>7</v>
      </c>
      <c r="M214" s="107"/>
    </row>
    <row r="215" spans="1:13" s="16" customFormat="1" ht="47.25" customHeight="1" x14ac:dyDescent="0.2">
      <c r="A215" s="174">
        <v>1</v>
      </c>
      <c r="B215" s="144" t="s">
        <v>196</v>
      </c>
      <c r="C215" s="180" t="s">
        <v>7</v>
      </c>
      <c r="D215" s="180" t="s">
        <v>7</v>
      </c>
      <c r="E215" s="76" t="s">
        <v>11</v>
      </c>
      <c r="F215" s="18">
        <f>F216+F217+F218+F219</f>
        <v>13976961.829999998</v>
      </c>
      <c r="G215" s="18">
        <f>G216+G217+G218+G219</f>
        <v>13935967.26</v>
      </c>
      <c r="H215" s="174" t="s">
        <v>7</v>
      </c>
      <c r="I215" s="174" t="s">
        <v>7</v>
      </c>
      <c r="J215" s="168" t="s">
        <v>7</v>
      </c>
      <c r="K215" s="168" t="s">
        <v>7</v>
      </c>
      <c r="L215" s="168" t="s">
        <v>7</v>
      </c>
      <c r="M215" s="107"/>
    </row>
    <row r="216" spans="1:13" s="16" customFormat="1" ht="62.25" customHeight="1" x14ac:dyDescent="0.2">
      <c r="A216" s="175"/>
      <c r="B216" s="145"/>
      <c r="C216" s="181"/>
      <c r="D216" s="181"/>
      <c r="E216" s="76" t="s">
        <v>19</v>
      </c>
      <c r="F216" s="18">
        <f>F222</f>
        <v>13952584.309999999</v>
      </c>
      <c r="G216" s="18">
        <f t="shared" ref="G216" si="34">G222</f>
        <v>13911589.74</v>
      </c>
      <c r="H216" s="175"/>
      <c r="I216" s="175"/>
      <c r="J216" s="169"/>
      <c r="K216" s="169"/>
      <c r="L216" s="169"/>
      <c r="M216" s="107"/>
    </row>
    <row r="217" spans="1:13" s="16" customFormat="1" ht="36" customHeight="1" x14ac:dyDescent="0.2">
      <c r="A217" s="175"/>
      <c r="B217" s="145"/>
      <c r="C217" s="181"/>
      <c r="D217" s="181"/>
      <c r="E217" s="76" t="s">
        <v>18</v>
      </c>
      <c r="F217" s="18">
        <f t="shared" ref="F217:G217" si="35">F223</f>
        <v>24377.52</v>
      </c>
      <c r="G217" s="18">
        <f t="shared" si="35"/>
        <v>24377.52</v>
      </c>
      <c r="H217" s="175"/>
      <c r="I217" s="175"/>
      <c r="J217" s="169"/>
      <c r="K217" s="169"/>
      <c r="L217" s="169"/>
      <c r="M217" s="107"/>
    </row>
    <row r="218" spans="1:13" s="16" customFormat="1" ht="68.45" customHeight="1" x14ac:dyDescent="0.2">
      <c r="A218" s="175"/>
      <c r="B218" s="145"/>
      <c r="C218" s="181"/>
      <c r="D218" s="181"/>
      <c r="E218" s="76" t="s">
        <v>81</v>
      </c>
      <c r="F218" s="18">
        <f t="shared" ref="F218:G218" si="36">F224</f>
        <v>0</v>
      </c>
      <c r="G218" s="18">
        <f t="shared" si="36"/>
        <v>0</v>
      </c>
      <c r="H218" s="175"/>
      <c r="I218" s="175"/>
      <c r="J218" s="169"/>
      <c r="K218" s="169"/>
      <c r="L218" s="169"/>
      <c r="M218" s="107"/>
    </row>
    <row r="219" spans="1:13" s="16" customFormat="1" ht="35.450000000000003" customHeight="1" x14ac:dyDescent="0.2">
      <c r="A219" s="176"/>
      <c r="B219" s="146"/>
      <c r="C219" s="182"/>
      <c r="D219" s="182"/>
      <c r="E219" s="76" t="s">
        <v>82</v>
      </c>
      <c r="F219" s="21">
        <f t="shared" ref="F219:G219" si="37">F225</f>
        <v>0</v>
      </c>
      <c r="G219" s="21">
        <f t="shared" si="37"/>
        <v>0</v>
      </c>
      <c r="H219" s="176"/>
      <c r="I219" s="176"/>
      <c r="J219" s="170"/>
      <c r="K219" s="170"/>
      <c r="L219" s="170"/>
      <c r="M219" s="107"/>
    </row>
    <row r="220" spans="1:13" s="16" customFormat="1" ht="51" hidden="1" customHeight="1" x14ac:dyDescent="0.2">
      <c r="A220" s="59"/>
      <c r="B220" s="41"/>
      <c r="C220" s="41"/>
      <c r="D220" s="41"/>
      <c r="E220" s="20"/>
      <c r="F220" s="21"/>
      <c r="G220" s="21"/>
      <c r="H220" s="41"/>
      <c r="I220" s="25"/>
      <c r="J220" s="108"/>
      <c r="K220" s="108"/>
      <c r="L220" s="108"/>
      <c r="M220" s="107"/>
    </row>
    <row r="221" spans="1:13" s="16" customFormat="1" ht="34.5" customHeight="1" x14ac:dyDescent="0.2">
      <c r="A221" s="129" t="s">
        <v>65</v>
      </c>
      <c r="B221" s="144" t="s">
        <v>197</v>
      </c>
      <c r="C221" s="180" t="s">
        <v>7</v>
      </c>
      <c r="D221" s="150" t="s">
        <v>7</v>
      </c>
      <c r="E221" s="17" t="s">
        <v>11</v>
      </c>
      <c r="F221" s="18">
        <f>F222+F223+F224+F225</f>
        <v>13976961.829999998</v>
      </c>
      <c r="G221" s="18">
        <f>G222+G223+G224+G225</f>
        <v>13935967.26</v>
      </c>
      <c r="H221" s="174" t="s">
        <v>7</v>
      </c>
      <c r="I221" s="174" t="s">
        <v>7</v>
      </c>
      <c r="J221" s="168" t="s">
        <v>7</v>
      </c>
      <c r="K221" s="168" t="s">
        <v>7</v>
      </c>
      <c r="L221" s="168" t="s">
        <v>7</v>
      </c>
      <c r="M221" s="107"/>
    </row>
    <row r="222" spans="1:13" s="16" customFormat="1" ht="60" customHeight="1" x14ac:dyDescent="0.2">
      <c r="A222" s="130"/>
      <c r="B222" s="145"/>
      <c r="C222" s="181"/>
      <c r="D222" s="151"/>
      <c r="E222" s="19" t="s">
        <v>19</v>
      </c>
      <c r="F222" s="18">
        <f>F227+F232+F237+F242</f>
        <v>13952584.309999999</v>
      </c>
      <c r="G222" s="18">
        <f>G227+G232+G237+G242</f>
        <v>13911589.74</v>
      </c>
      <c r="H222" s="175"/>
      <c r="I222" s="175"/>
      <c r="J222" s="169"/>
      <c r="K222" s="169"/>
      <c r="L222" s="169"/>
      <c r="M222" s="107"/>
    </row>
    <row r="223" spans="1:13" s="16" customFormat="1" ht="29.25" customHeight="1" x14ac:dyDescent="0.2">
      <c r="A223" s="130"/>
      <c r="B223" s="145"/>
      <c r="C223" s="181"/>
      <c r="D223" s="151"/>
      <c r="E223" s="20" t="s">
        <v>18</v>
      </c>
      <c r="F223" s="18">
        <f t="shared" ref="F223:G223" si="38">F228+F233+F238+F243</f>
        <v>24377.52</v>
      </c>
      <c r="G223" s="18">
        <f t="shared" si="38"/>
        <v>24377.52</v>
      </c>
      <c r="H223" s="175"/>
      <c r="I223" s="175"/>
      <c r="J223" s="169"/>
      <c r="K223" s="169"/>
      <c r="L223" s="169"/>
      <c r="M223" s="107"/>
    </row>
    <row r="224" spans="1:13" s="16" customFormat="1" ht="66" customHeight="1" x14ac:dyDescent="0.2">
      <c r="A224" s="130"/>
      <c r="B224" s="145"/>
      <c r="C224" s="181"/>
      <c r="D224" s="151"/>
      <c r="E224" s="17" t="s">
        <v>81</v>
      </c>
      <c r="F224" s="18">
        <f t="shared" ref="F224:G224" si="39">F229+F234+F239+F244</f>
        <v>0</v>
      </c>
      <c r="G224" s="18">
        <f t="shared" si="39"/>
        <v>0</v>
      </c>
      <c r="H224" s="175"/>
      <c r="I224" s="175"/>
      <c r="J224" s="169"/>
      <c r="K224" s="169"/>
      <c r="L224" s="169"/>
      <c r="M224" s="107"/>
    </row>
    <row r="225" spans="1:13" s="16" customFormat="1" ht="40.15" customHeight="1" x14ac:dyDescent="0.2">
      <c r="A225" s="131"/>
      <c r="B225" s="146"/>
      <c r="C225" s="182"/>
      <c r="D225" s="152"/>
      <c r="E225" s="19" t="s">
        <v>82</v>
      </c>
      <c r="F225" s="18">
        <f t="shared" ref="F225:G225" si="40">F230+F235+F240+F245</f>
        <v>0</v>
      </c>
      <c r="G225" s="18">
        <f t="shared" si="40"/>
        <v>0</v>
      </c>
      <c r="H225" s="176"/>
      <c r="I225" s="176"/>
      <c r="J225" s="170"/>
      <c r="K225" s="170"/>
      <c r="L225" s="170"/>
      <c r="M225" s="107"/>
    </row>
    <row r="226" spans="1:13" s="16" customFormat="1" ht="33.75" customHeight="1" x14ac:dyDescent="0.2">
      <c r="A226" s="129" t="s">
        <v>66</v>
      </c>
      <c r="B226" s="144" t="s">
        <v>198</v>
      </c>
      <c r="C226" s="180">
        <v>508</v>
      </c>
      <c r="D226" s="150" t="s">
        <v>200</v>
      </c>
      <c r="E226" s="17" t="s">
        <v>11</v>
      </c>
      <c r="F226" s="18">
        <f>F227+F228+F229+F230</f>
        <v>10252399.449999999</v>
      </c>
      <c r="G226" s="18">
        <f>G227+G228+G229+G230</f>
        <v>10211404.880000001</v>
      </c>
      <c r="H226" s="147" t="s">
        <v>199</v>
      </c>
      <c r="I226" s="174" t="s">
        <v>13</v>
      </c>
      <c r="J226" s="168">
        <v>100</v>
      </c>
      <c r="K226" s="162">
        <v>100</v>
      </c>
      <c r="L226" s="162">
        <v>100</v>
      </c>
    </row>
    <row r="227" spans="1:13" s="16" customFormat="1" ht="78" customHeight="1" x14ac:dyDescent="0.2">
      <c r="A227" s="130"/>
      <c r="B227" s="145"/>
      <c r="C227" s="181"/>
      <c r="D227" s="151"/>
      <c r="E227" s="19" t="s">
        <v>19</v>
      </c>
      <c r="F227" s="71">
        <v>10252399.449999999</v>
      </c>
      <c r="G227" s="71">
        <v>10211404.880000001</v>
      </c>
      <c r="H227" s="148"/>
      <c r="I227" s="175"/>
      <c r="J227" s="169"/>
      <c r="K227" s="163"/>
      <c r="L227" s="163"/>
    </row>
    <row r="228" spans="1:13" s="16" customFormat="1" ht="35.25" customHeight="1" x14ac:dyDescent="0.2">
      <c r="A228" s="130"/>
      <c r="B228" s="145"/>
      <c r="C228" s="181"/>
      <c r="D228" s="151"/>
      <c r="E228" s="20" t="s">
        <v>18</v>
      </c>
      <c r="F228" s="21">
        <v>0</v>
      </c>
      <c r="G228" s="21">
        <v>0</v>
      </c>
      <c r="H228" s="148"/>
      <c r="I228" s="175"/>
      <c r="J228" s="169"/>
      <c r="K228" s="163"/>
      <c r="L228" s="163"/>
    </row>
    <row r="229" spans="1:13" s="16" customFormat="1" ht="66.599999999999994" customHeight="1" x14ac:dyDescent="0.2">
      <c r="A229" s="130"/>
      <c r="B229" s="145"/>
      <c r="C229" s="181"/>
      <c r="D229" s="151"/>
      <c r="E229" s="17" t="s">
        <v>81</v>
      </c>
      <c r="F229" s="21">
        <v>0</v>
      </c>
      <c r="G229" s="21">
        <v>0</v>
      </c>
      <c r="H229" s="148"/>
      <c r="I229" s="175"/>
      <c r="J229" s="169"/>
      <c r="K229" s="163"/>
      <c r="L229" s="163"/>
    </row>
    <row r="230" spans="1:13" s="16" customFormat="1" ht="33" customHeight="1" x14ac:dyDescent="0.2">
      <c r="A230" s="131"/>
      <c r="B230" s="146"/>
      <c r="C230" s="182"/>
      <c r="D230" s="152"/>
      <c r="E230" s="19" t="s">
        <v>82</v>
      </c>
      <c r="F230" s="21">
        <v>0</v>
      </c>
      <c r="G230" s="21">
        <v>0</v>
      </c>
      <c r="H230" s="149"/>
      <c r="I230" s="176"/>
      <c r="J230" s="170"/>
      <c r="K230" s="164"/>
      <c r="L230" s="164"/>
    </row>
    <row r="231" spans="1:13" s="16" customFormat="1" ht="32.25" customHeight="1" x14ac:dyDescent="0.2">
      <c r="A231" s="129" t="s">
        <v>68</v>
      </c>
      <c r="B231" s="144" t="s">
        <v>201</v>
      </c>
      <c r="C231" s="180">
        <v>508</v>
      </c>
      <c r="D231" s="150" t="s">
        <v>202</v>
      </c>
      <c r="E231" s="17" t="s">
        <v>11</v>
      </c>
      <c r="F231" s="18">
        <f>F232+F233+F234+F235</f>
        <v>146738.5</v>
      </c>
      <c r="G231" s="18">
        <f>G232+G233+G234+G235</f>
        <v>146738.5</v>
      </c>
      <c r="H231" s="180" t="s">
        <v>203</v>
      </c>
      <c r="I231" s="174" t="s">
        <v>39</v>
      </c>
      <c r="J231" s="174">
        <v>10</v>
      </c>
      <c r="K231" s="192">
        <v>20</v>
      </c>
      <c r="L231" s="192">
        <v>10</v>
      </c>
    </row>
    <row r="232" spans="1:13" s="16" customFormat="1" ht="62.45" customHeight="1" x14ac:dyDescent="0.2">
      <c r="A232" s="130"/>
      <c r="B232" s="145"/>
      <c r="C232" s="181"/>
      <c r="D232" s="151"/>
      <c r="E232" s="19" t="s">
        <v>19</v>
      </c>
      <c r="F232" s="21">
        <v>146738.5</v>
      </c>
      <c r="G232" s="21">
        <v>146738.5</v>
      </c>
      <c r="H232" s="181"/>
      <c r="I232" s="175"/>
      <c r="J232" s="175"/>
      <c r="K232" s="193"/>
      <c r="L232" s="193"/>
    </row>
    <row r="233" spans="1:13" s="16" customFormat="1" ht="33.75" customHeight="1" x14ac:dyDescent="0.2">
      <c r="A233" s="130"/>
      <c r="B233" s="145"/>
      <c r="C233" s="181"/>
      <c r="D233" s="151"/>
      <c r="E233" s="20" t="s">
        <v>18</v>
      </c>
      <c r="F233" s="21">
        <v>0</v>
      </c>
      <c r="G233" s="21">
        <v>0</v>
      </c>
      <c r="H233" s="181"/>
      <c r="I233" s="175"/>
      <c r="J233" s="175"/>
      <c r="K233" s="193"/>
      <c r="L233" s="193"/>
    </row>
    <row r="234" spans="1:13" s="16" customFormat="1" ht="66" customHeight="1" x14ac:dyDescent="0.2">
      <c r="A234" s="130"/>
      <c r="B234" s="145"/>
      <c r="C234" s="181"/>
      <c r="D234" s="151"/>
      <c r="E234" s="17" t="s">
        <v>81</v>
      </c>
      <c r="F234" s="21">
        <v>0</v>
      </c>
      <c r="G234" s="21">
        <v>0</v>
      </c>
      <c r="H234" s="181"/>
      <c r="I234" s="175"/>
      <c r="J234" s="175"/>
      <c r="K234" s="193"/>
      <c r="L234" s="193"/>
    </row>
    <row r="235" spans="1:13" s="16" customFormat="1" ht="35.450000000000003" customHeight="1" x14ac:dyDescent="0.2">
      <c r="A235" s="131"/>
      <c r="B235" s="146"/>
      <c r="C235" s="182"/>
      <c r="D235" s="152"/>
      <c r="E235" s="19" t="s">
        <v>82</v>
      </c>
      <c r="F235" s="21">
        <v>0</v>
      </c>
      <c r="G235" s="21">
        <v>0</v>
      </c>
      <c r="H235" s="182"/>
      <c r="I235" s="176"/>
      <c r="J235" s="176"/>
      <c r="K235" s="194"/>
      <c r="L235" s="194"/>
    </row>
    <row r="236" spans="1:13" s="16" customFormat="1" ht="40.5" customHeight="1" x14ac:dyDescent="0.2">
      <c r="A236" s="129" t="s">
        <v>69</v>
      </c>
      <c r="B236" s="144" t="s">
        <v>204</v>
      </c>
      <c r="C236" s="180">
        <v>508</v>
      </c>
      <c r="D236" s="150" t="s">
        <v>205</v>
      </c>
      <c r="E236" s="17" t="s">
        <v>11</v>
      </c>
      <c r="F236" s="18">
        <f>F237+F238+F239+F240</f>
        <v>3552948.86</v>
      </c>
      <c r="G236" s="18">
        <f>G237+G238+G239+G240</f>
        <v>3552948.86</v>
      </c>
      <c r="H236" s="180" t="s">
        <v>267</v>
      </c>
      <c r="I236" s="174" t="s">
        <v>206</v>
      </c>
      <c r="J236" s="174">
        <v>0</v>
      </c>
      <c r="K236" s="183">
        <v>0</v>
      </c>
      <c r="L236" s="183">
        <v>0</v>
      </c>
    </row>
    <row r="237" spans="1:13" s="16" customFormat="1" ht="58.9" customHeight="1" x14ac:dyDescent="0.2">
      <c r="A237" s="130"/>
      <c r="B237" s="145"/>
      <c r="C237" s="181"/>
      <c r="D237" s="151"/>
      <c r="E237" s="19" t="s">
        <v>19</v>
      </c>
      <c r="F237" s="21">
        <v>3552948.86</v>
      </c>
      <c r="G237" s="21">
        <v>3552948.86</v>
      </c>
      <c r="H237" s="181"/>
      <c r="I237" s="175"/>
      <c r="J237" s="175"/>
      <c r="K237" s="184"/>
      <c r="L237" s="184"/>
    </row>
    <row r="238" spans="1:13" s="16" customFormat="1" ht="39.75" customHeight="1" x14ac:dyDescent="0.2">
      <c r="A238" s="130"/>
      <c r="B238" s="145"/>
      <c r="C238" s="181"/>
      <c r="D238" s="151"/>
      <c r="E238" s="20" t="s">
        <v>18</v>
      </c>
      <c r="F238" s="21">
        <v>0</v>
      </c>
      <c r="G238" s="21">
        <v>0</v>
      </c>
      <c r="H238" s="181"/>
      <c r="I238" s="175"/>
      <c r="J238" s="175"/>
      <c r="K238" s="184"/>
      <c r="L238" s="184"/>
    </row>
    <row r="239" spans="1:13" s="16" customFormat="1" ht="66" customHeight="1" x14ac:dyDescent="0.2">
      <c r="A239" s="130"/>
      <c r="B239" s="145"/>
      <c r="C239" s="181"/>
      <c r="D239" s="151"/>
      <c r="E239" s="17" t="s">
        <v>81</v>
      </c>
      <c r="F239" s="21">
        <v>0</v>
      </c>
      <c r="G239" s="21">
        <v>0</v>
      </c>
      <c r="H239" s="181"/>
      <c r="I239" s="175"/>
      <c r="J239" s="175"/>
      <c r="K239" s="184"/>
      <c r="L239" s="184"/>
    </row>
    <row r="240" spans="1:13" s="16" customFormat="1" ht="42.75" customHeight="1" x14ac:dyDescent="0.2">
      <c r="A240" s="131"/>
      <c r="B240" s="146"/>
      <c r="C240" s="182"/>
      <c r="D240" s="152"/>
      <c r="E240" s="19" t="s">
        <v>82</v>
      </c>
      <c r="F240" s="21">
        <v>0</v>
      </c>
      <c r="G240" s="21">
        <v>0</v>
      </c>
      <c r="H240" s="182"/>
      <c r="I240" s="176"/>
      <c r="J240" s="176"/>
      <c r="K240" s="185"/>
      <c r="L240" s="185"/>
    </row>
    <row r="241" spans="1:12" s="22" customFormat="1" ht="36" customHeight="1" x14ac:dyDescent="0.2">
      <c r="A241" s="129" t="s">
        <v>222</v>
      </c>
      <c r="B241" s="132" t="s">
        <v>304</v>
      </c>
      <c r="C241" s="135">
        <v>508</v>
      </c>
      <c r="D241" s="159" t="s">
        <v>305</v>
      </c>
      <c r="E241" s="17" t="s">
        <v>11</v>
      </c>
      <c r="F241" s="18">
        <f t="shared" ref="F241:G241" si="41">F242+F243+F244+F245</f>
        <v>24875.02</v>
      </c>
      <c r="G241" s="18">
        <f t="shared" si="41"/>
        <v>24875.02</v>
      </c>
      <c r="H241" s="138" t="s">
        <v>306</v>
      </c>
      <c r="I241" s="138" t="s">
        <v>307</v>
      </c>
      <c r="J241" s="162">
        <v>0.09</v>
      </c>
      <c r="K241" s="162">
        <v>0.09</v>
      </c>
      <c r="L241" s="162">
        <v>0.09</v>
      </c>
    </row>
    <row r="242" spans="1:12" s="22" customFormat="1" ht="64.5" customHeight="1" x14ac:dyDescent="0.2">
      <c r="A242" s="130"/>
      <c r="B242" s="133"/>
      <c r="C242" s="136"/>
      <c r="D242" s="160"/>
      <c r="E242" s="86" t="s">
        <v>20</v>
      </c>
      <c r="F242" s="21">
        <v>497.5</v>
      </c>
      <c r="G242" s="21">
        <v>497.5</v>
      </c>
      <c r="H242" s="139"/>
      <c r="I242" s="139"/>
      <c r="J242" s="163"/>
      <c r="K242" s="163"/>
      <c r="L242" s="163"/>
    </row>
    <row r="243" spans="1:12" s="22" customFormat="1" ht="27.75" customHeight="1" x14ac:dyDescent="0.2">
      <c r="A243" s="130"/>
      <c r="B243" s="133"/>
      <c r="C243" s="136"/>
      <c r="D243" s="160"/>
      <c r="E243" s="20" t="s">
        <v>18</v>
      </c>
      <c r="F243" s="21">
        <v>24377.52</v>
      </c>
      <c r="G243" s="21">
        <v>24377.52</v>
      </c>
      <c r="H243" s="139"/>
      <c r="I243" s="139"/>
      <c r="J243" s="163"/>
      <c r="K243" s="163"/>
      <c r="L243" s="163"/>
    </row>
    <row r="244" spans="1:12" s="22" customFormat="1" ht="67.150000000000006" customHeight="1" x14ac:dyDescent="0.2">
      <c r="A244" s="130"/>
      <c r="B244" s="133"/>
      <c r="C244" s="136"/>
      <c r="D244" s="160"/>
      <c r="E244" s="17" t="s">
        <v>81</v>
      </c>
      <c r="F244" s="21">
        <v>0</v>
      </c>
      <c r="G244" s="21">
        <v>0</v>
      </c>
      <c r="H244" s="139"/>
      <c r="I244" s="139"/>
      <c r="J244" s="163"/>
      <c r="K244" s="163"/>
      <c r="L244" s="163"/>
    </row>
    <row r="245" spans="1:12" s="22" customFormat="1" ht="39.75" customHeight="1" x14ac:dyDescent="0.2">
      <c r="A245" s="131"/>
      <c r="B245" s="134"/>
      <c r="C245" s="137"/>
      <c r="D245" s="161"/>
      <c r="E245" s="86" t="s">
        <v>82</v>
      </c>
      <c r="F245" s="21">
        <v>0</v>
      </c>
      <c r="G245" s="21">
        <v>0</v>
      </c>
      <c r="H245" s="140"/>
      <c r="I245" s="140"/>
      <c r="J245" s="164"/>
      <c r="K245" s="164"/>
      <c r="L245" s="164"/>
    </row>
    <row r="246" spans="1:12" s="24" customFormat="1" ht="25.5" customHeight="1" x14ac:dyDescent="0.2">
      <c r="A246" s="195" t="s">
        <v>84</v>
      </c>
      <c r="B246" s="196"/>
      <c r="C246" s="180" t="s">
        <v>7</v>
      </c>
      <c r="D246" s="150" t="s">
        <v>7</v>
      </c>
      <c r="E246" s="20" t="s">
        <v>11</v>
      </c>
      <c r="F246" s="21">
        <f>F247+F248+F249+F250</f>
        <v>13976961.829999998</v>
      </c>
      <c r="G246" s="21">
        <f>G247+G248+G249+G250</f>
        <v>13935967.26</v>
      </c>
      <c r="H246" s="174" t="s">
        <v>7</v>
      </c>
      <c r="I246" s="174" t="s">
        <v>7</v>
      </c>
      <c r="J246" s="168" t="s">
        <v>7</v>
      </c>
      <c r="K246" s="168" t="s">
        <v>7</v>
      </c>
      <c r="L246" s="168" t="s">
        <v>7</v>
      </c>
    </row>
    <row r="247" spans="1:12" s="24" customFormat="1" ht="67.5" customHeight="1" x14ac:dyDescent="0.2">
      <c r="A247" s="197"/>
      <c r="B247" s="198"/>
      <c r="C247" s="181"/>
      <c r="D247" s="151"/>
      <c r="E247" s="76" t="s">
        <v>20</v>
      </c>
      <c r="F247" s="21">
        <f>F222</f>
        <v>13952584.309999999</v>
      </c>
      <c r="G247" s="21">
        <f>G222</f>
        <v>13911589.74</v>
      </c>
      <c r="H247" s="175"/>
      <c r="I247" s="175"/>
      <c r="J247" s="169"/>
      <c r="K247" s="169"/>
      <c r="L247" s="169"/>
    </row>
    <row r="248" spans="1:12" s="24" customFormat="1" ht="25.5" customHeight="1" x14ac:dyDescent="0.2">
      <c r="A248" s="197"/>
      <c r="B248" s="198"/>
      <c r="C248" s="181"/>
      <c r="D248" s="151"/>
      <c r="E248" s="20" t="s">
        <v>18</v>
      </c>
      <c r="F248" s="21">
        <f t="shared" ref="F248:G248" si="42">F223</f>
        <v>24377.52</v>
      </c>
      <c r="G248" s="21">
        <f t="shared" si="42"/>
        <v>24377.52</v>
      </c>
      <c r="H248" s="175"/>
      <c r="I248" s="175"/>
      <c r="J248" s="169"/>
      <c r="K248" s="169"/>
      <c r="L248" s="169"/>
    </row>
    <row r="249" spans="1:12" s="24" customFormat="1" ht="67.900000000000006" customHeight="1" x14ac:dyDescent="0.2">
      <c r="A249" s="197"/>
      <c r="B249" s="198"/>
      <c r="C249" s="181"/>
      <c r="D249" s="151"/>
      <c r="E249" s="17" t="s">
        <v>81</v>
      </c>
      <c r="F249" s="21">
        <f t="shared" ref="F249:G249" si="43">F224</f>
        <v>0</v>
      </c>
      <c r="G249" s="21">
        <f t="shared" si="43"/>
        <v>0</v>
      </c>
      <c r="H249" s="175"/>
      <c r="I249" s="175"/>
      <c r="J249" s="169"/>
      <c r="K249" s="169"/>
      <c r="L249" s="169"/>
    </row>
    <row r="250" spans="1:12" s="24" customFormat="1" ht="41.25" customHeight="1" x14ac:dyDescent="0.2">
      <c r="A250" s="199"/>
      <c r="B250" s="200"/>
      <c r="C250" s="182"/>
      <c r="D250" s="152"/>
      <c r="E250" s="76" t="s">
        <v>82</v>
      </c>
      <c r="F250" s="21">
        <f t="shared" ref="F250:G250" si="44">F225</f>
        <v>0</v>
      </c>
      <c r="G250" s="21">
        <f t="shared" si="44"/>
        <v>0</v>
      </c>
      <c r="H250" s="176"/>
      <c r="I250" s="176"/>
      <c r="J250" s="170"/>
      <c r="K250" s="170"/>
      <c r="L250" s="170"/>
    </row>
    <row r="251" spans="1:12" s="16" customFormat="1" ht="39.75" customHeight="1" x14ac:dyDescent="0.2">
      <c r="A251" s="171" t="s">
        <v>207</v>
      </c>
      <c r="B251" s="171"/>
      <c r="C251" s="77" t="s">
        <v>7</v>
      </c>
      <c r="D251" s="77" t="s">
        <v>7</v>
      </c>
      <c r="E251" s="77" t="s">
        <v>7</v>
      </c>
      <c r="F251" s="77" t="s">
        <v>7</v>
      </c>
      <c r="G251" s="77" t="s">
        <v>7</v>
      </c>
      <c r="H251" s="77" t="s">
        <v>7</v>
      </c>
      <c r="I251" s="77" t="s">
        <v>7</v>
      </c>
      <c r="J251" s="106" t="s">
        <v>7</v>
      </c>
      <c r="K251" s="106" t="s">
        <v>7</v>
      </c>
      <c r="L251" s="106" t="s">
        <v>7</v>
      </c>
    </row>
    <row r="252" spans="1:12" s="16" customFormat="1" ht="52.5" customHeight="1" x14ac:dyDescent="0.2">
      <c r="A252" s="172" t="s">
        <v>208</v>
      </c>
      <c r="B252" s="173"/>
      <c r="C252" s="77" t="s">
        <v>7</v>
      </c>
      <c r="D252" s="77" t="s">
        <v>7</v>
      </c>
      <c r="E252" s="77" t="s">
        <v>7</v>
      </c>
      <c r="F252" s="77" t="s">
        <v>7</v>
      </c>
      <c r="G252" s="77" t="s">
        <v>7</v>
      </c>
      <c r="H252" s="77" t="s">
        <v>7</v>
      </c>
      <c r="I252" s="77" t="s">
        <v>7</v>
      </c>
      <c r="J252" s="106" t="s">
        <v>7</v>
      </c>
      <c r="K252" s="106" t="s">
        <v>7</v>
      </c>
      <c r="L252" s="106" t="s">
        <v>7</v>
      </c>
    </row>
    <row r="253" spans="1:12" s="16" customFormat="1" ht="27.75" customHeight="1" x14ac:dyDescent="0.2">
      <c r="A253" s="174">
        <v>1</v>
      </c>
      <c r="B253" s="144" t="s">
        <v>209</v>
      </c>
      <c r="C253" s="180" t="s">
        <v>7</v>
      </c>
      <c r="D253" s="180" t="s">
        <v>7</v>
      </c>
      <c r="E253" s="17" t="s">
        <v>11</v>
      </c>
      <c r="F253" s="18">
        <f>F254+F255+F256+F257</f>
        <v>43347256.049999997</v>
      </c>
      <c r="G253" s="18">
        <f>G254+G255+G256+G257</f>
        <v>43347256.049999997</v>
      </c>
      <c r="H253" s="174" t="s">
        <v>7</v>
      </c>
      <c r="I253" s="174" t="s">
        <v>7</v>
      </c>
      <c r="J253" s="168" t="s">
        <v>7</v>
      </c>
      <c r="K253" s="168" t="s">
        <v>7</v>
      </c>
      <c r="L253" s="168" t="s">
        <v>7</v>
      </c>
    </row>
    <row r="254" spans="1:12" s="16" customFormat="1" ht="57" customHeight="1" x14ac:dyDescent="0.2">
      <c r="A254" s="175"/>
      <c r="B254" s="145"/>
      <c r="C254" s="181"/>
      <c r="D254" s="181"/>
      <c r="E254" s="65" t="s">
        <v>19</v>
      </c>
      <c r="F254" s="18">
        <f>F260</f>
        <v>9910038.0500000007</v>
      </c>
      <c r="G254" s="18">
        <f t="shared" ref="G254" si="45">G260</f>
        <v>9910038.0500000007</v>
      </c>
      <c r="H254" s="175"/>
      <c r="I254" s="175"/>
      <c r="J254" s="169"/>
      <c r="K254" s="169"/>
      <c r="L254" s="169"/>
    </row>
    <row r="255" spans="1:12" s="16" customFormat="1" ht="27" customHeight="1" x14ac:dyDescent="0.2">
      <c r="A255" s="175"/>
      <c r="B255" s="145"/>
      <c r="C255" s="181"/>
      <c r="D255" s="181"/>
      <c r="E255" s="20" t="s">
        <v>18</v>
      </c>
      <c r="F255" s="18">
        <f t="shared" ref="F255:G255" si="46">F261</f>
        <v>32887250</v>
      </c>
      <c r="G255" s="18">
        <f t="shared" si="46"/>
        <v>32887250</v>
      </c>
      <c r="H255" s="175"/>
      <c r="I255" s="175"/>
      <c r="J255" s="169"/>
      <c r="K255" s="169"/>
      <c r="L255" s="169"/>
    </row>
    <row r="256" spans="1:12" s="16" customFormat="1" ht="78" customHeight="1" x14ac:dyDescent="0.2">
      <c r="A256" s="175"/>
      <c r="B256" s="145"/>
      <c r="C256" s="181"/>
      <c r="D256" s="181"/>
      <c r="E256" s="17" t="s">
        <v>81</v>
      </c>
      <c r="F256" s="18">
        <f t="shared" ref="F256:G256" si="47">F262</f>
        <v>549968</v>
      </c>
      <c r="G256" s="18">
        <f t="shared" si="47"/>
        <v>549968</v>
      </c>
      <c r="H256" s="175"/>
      <c r="I256" s="175"/>
      <c r="J256" s="169"/>
      <c r="K256" s="169"/>
      <c r="L256" s="169"/>
    </row>
    <row r="257" spans="1:12" s="16" customFormat="1" ht="36.75" customHeight="1" x14ac:dyDescent="0.2">
      <c r="A257" s="176"/>
      <c r="B257" s="146"/>
      <c r="C257" s="182"/>
      <c r="D257" s="182"/>
      <c r="E257" s="65" t="s">
        <v>82</v>
      </c>
      <c r="F257" s="21">
        <f t="shared" ref="F257:G257" si="48">F263</f>
        <v>0</v>
      </c>
      <c r="G257" s="21">
        <f t="shared" si="48"/>
        <v>0</v>
      </c>
      <c r="H257" s="176"/>
      <c r="I257" s="176"/>
      <c r="J257" s="170"/>
      <c r="K257" s="170"/>
      <c r="L257" s="170"/>
    </row>
    <row r="258" spans="1:12" s="16" customFormat="1" ht="51" hidden="1" customHeight="1" x14ac:dyDescent="0.2">
      <c r="A258" s="59"/>
      <c r="B258" s="41"/>
      <c r="C258" s="41"/>
      <c r="D258" s="41"/>
      <c r="E258" s="20"/>
      <c r="F258" s="21"/>
      <c r="G258" s="21"/>
      <c r="H258" s="41"/>
      <c r="I258" s="25"/>
      <c r="J258" s="108"/>
      <c r="K258" s="108"/>
      <c r="L258" s="108"/>
    </row>
    <row r="259" spans="1:12" s="16" customFormat="1" ht="27" customHeight="1" x14ac:dyDescent="0.2">
      <c r="A259" s="129" t="s">
        <v>65</v>
      </c>
      <c r="B259" s="144" t="s">
        <v>210</v>
      </c>
      <c r="C259" s="180" t="s">
        <v>7</v>
      </c>
      <c r="D259" s="150" t="s">
        <v>7</v>
      </c>
      <c r="E259" s="17" t="s">
        <v>11</v>
      </c>
      <c r="F259" s="18">
        <f>F260+F261+F262+F263</f>
        <v>43347256.049999997</v>
      </c>
      <c r="G259" s="18">
        <f>G260+G261+G262+G263</f>
        <v>43347256.049999997</v>
      </c>
      <c r="H259" s="174" t="s">
        <v>7</v>
      </c>
      <c r="I259" s="174" t="s">
        <v>7</v>
      </c>
      <c r="J259" s="168" t="s">
        <v>7</v>
      </c>
      <c r="K259" s="168" t="s">
        <v>7</v>
      </c>
      <c r="L259" s="168" t="s">
        <v>7</v>
      </c>
    </row>
    <row r="260" spans="1:12" s="16" customFormat="1" ht="57" customHeight="1" x14ac:dyDescent="0.2">
      <c r="A260" s="130"/>
      <c r="B260" s="145"/>
      <c r="C260" s="181"/>
      <c r="D260" s="151"/>
      <c r="E260" s="65" t="s">
        <v>19</v>
      </c>
      <c r="F260" s="18">
        <f>F265+F270+F275+F280</f>
        <v>9910038.0500000007</v>
      </c>
      <c r="G260" s="18">
        <f>G265+G270+G275+G280</f>
        <v>9910038.0500000007</v>
      </c>
      <c r="H260" s="175"/>
      <c r="I260" s="175"/>
      <c r="J260" s="169"/>
      <c r="K260" s="169"/>
      <c r="L260" s="169"/>
    </row>
    <row r="261" spans="1:12" s="16" customFormat="1" ht="29.25" customHeight="1" x14ac:dyDescent="0.2">
      <c r="A261" s="130"/>
      <c r="B261" s="145"/>
      <c r="C261" s="181"/>
      <c r="D261" s="151"/>
      <c r="E261" s="20" t="s">
        <v>18</v>
      </c>
      <c r="F261" s="18">
        <f t="shared" ref="F261:G261" si="49">F266+F271+F276+F281</f>
        <v>32887250</v>
      </c>
      <c r="G261" s="18">
        <f t="shared" si="49"/>
        <v>32887250</v>
      </c>
      <c r="H261" s="175"/>
      <c r="I261" s="175"/>
      <c r="J261" s="169"/>
      <c r="K261" s="169"/>
      <c r="L261" s="169"/>
    </row>
    <row r="262" spans="1:12" s="16" customFormat="1" ht="67.150000000000006" customHeight="1" x14ac:dyDescent="0.2">
      <c r="A262" s="130"/>
      <c r="B262" s="145"/>
      <c r="C262" s="181"/>
      <c r="D262" s="151"/>
      <c r="E262" s="17" t="s">
        <v>81</v>
      </c>
      <c r="F262" s="18">
        <f t="shared" ref="F262:G262" si="50">F267+F272+F277+F282</f>
        <v>549968</v>
      </c>
      <c r="G262" s="18">
        <f t="shared" si="50"/>
        <v>549968</v>
      </c>
      <c r="H262" s="175"/>
      <c r="I262" s="175"/>
      <c r="J262" s="169"/>
      <c r="K262" s="169"/>
      <c r="L262" s="169"/>
    </row>
    <row r="263" spans="1:12" s="16" customFormat="1" ht="36.6" customHeight="1" x14ac:dyDescent="0.2">
      <c r="A263" s="131"/>
      <c r="B263" s="146"/>
      <c r="C263" s="182"/>
      <c r="D263" s="152"/>
      <c r="E263" s="65" t="s">
        <v>82</v>
      </c>
      <c r="F263" s="18">
        <f t="shared" ref="F263:G263" si="51">F268+F273+F278+F283</f>
        <v>0</v>
      </c>
      <c r="G263" s="18">
        <f t="shared" si="51"/>
        <v>0</v>
      </c>
      <c r="H263" s="176"/>
      <c r="I263" s="176"/>
      <c r="J263" s="170"/>
      <c r="K263" s="170"/>
      <c r="L263" s="170"/>
    </row>
    <row r="264" spans="1:12" s="23" customFormat="1" ht="31.5" customHeight="1" x14ac:dyDescent="0.2">
      <c r="A264" s="129" t="s">
        <v>66</v>
      </c>
      <c r="B264" s="144" t="s">
        <v>211</v>
      </c>
      <c r="C264" s="180">
        <v>505</v>
      </c>
      <c r="D264" s="47"/>
      <c r="E264" s="17" t="s">
        <v>11</v>
      </c>
      <c r="F264" s="21">
        <f>F265+F266+F267+F268</f>
        <v>10460006.050000001</v>
      </c>
      <c r="G264" s="21">
        <f>G265+G266+G267+G268</f>
        <v>10460006.050000001</v>
      </c>
      <c r="H264" s="138" t="s">
        <v>214</v>
      </c>
      <c r="I264" s="138" t="s">
        <v>13</v>
      </c>
      <c r="J264" s="162">
        <v>97.58</v>
      </c>
      <c r="K264" s="141">
        <v>100</v>
      </c>
      <c r="L264" s="141">
        <v>97.58</v>
      </c>
    </row>
    <row r="265" spans="1:12" s="23" customFormat="1" ht="78.75" customHeight="1" x14ac:dyDescent="0.2">
      <c r="A265" s="130"/>
      <c r="B265" s="145"/>
      <c r="C265" s="181"/>
      <c r="D265" s="46" t="s">
        <v>212</v>
      </c>
      <c r="E265" s="19" t="s">
        <v>20</v>
      </c>
      <c r="F265" s="21">
        <v>9910038.0500000007</v>
      </c>
      <c r="G265" s="21">
        <v>9910038.0500000007</v>
      </c>
      <c r="H265" s="139"/>
      <c r="I265" s="139"/>
      <c r="J265" s="163"/>
      <c r="K265" s="142"/>
      <c r="L265" s="142"/>
    </row>
    <row r="266" spans="1:12" s="23" customFormat="1" ht="34.5" customHeight="1" x14ac:dyDescent="0.2">
      <c r="A266" s="130"/>
      <c r="B266" s="145"/>
      <c r="C266" s="181"/>
      <c r="D266" s="46"/>
      <c r="E266" s="20" t="s">
        <v>18</v>
      </c>
      <c r="F266" s="21">
        <v>0</v>
      </c>
      <c r="G266" s="21">
        <v>0</v>
      </c>
      <c r="H266" s="139"/>
      <c r="I266" s="139"/>
      <c r="J266" s="163"/>
      <c r="K266" s="142"/>
      <c r="L266" s="142"/>
    </row>
    <row r="267" spans="1:12" s="23" customFormat="1" ht="84.75" customHeight="1" x14ac:dyDescent="0.2">
      <c r="A267" s="130"/>
      <c r="B267" s="145"/>
      <c r="C267" s="181"/>
      <c r="D267" s="46" t="s">
        <v>213</v>
      </c>
      <c r="E267" s="17" t="s">
        <v>81</v>
      </c>
      <c r="F267" s="21">
        <v>549968</v>
      </c>
      <c r="G267" s="21">
        <v>549968</v>
      </c>
      <c r="H267" s="139"/>
      <c r="I267" s="139"/>
      <c r="J267" s="163"/>
      <c r="K267" s="142"/>
      <c r="L267" s="142"/>
    </row>
    <row r="268" spans="1:12" s="23" customFormat="1" ht="49.5" customHeight="1" x14ac:dyDescent="0.2">
      <c r="A268" s="131"/>
      <c r="B268" s="146"/>
      <c r="C268" s="182"/>
      <c r="D268" s="48"/>
      <c r="E268" s="19" t="s">
        <v>82</v>
      </c>
      <c r="F268" s="21">
        <v>0</v>
      </c>
      <c r="G268" s="21">
        <v>0</v>
      </c>
      <c r="H268" s="140"/>
      <c r="I268" s="140"/>
      <c r="J268" s="164"/>
      <c r="K268" s="143"/>
      <c r="L268" s="143"/>
    </row>
    <row r="269" spans="1:12" s="23" customFormat="1" ht="33.75" customHeight="1" x14ac:dyDescent="0.2">
      <c r="A269" s="129" t="s">
        <v>68</v>
      </c>
      <c r="B269" s="144" t="s">
        <v>215</v>
      </c>
      <c r="C269" s="180">
        <v>505</v>
      </c>
      <c r="D269" s="150" t="s">
        <v>216</v>
      </c>
      <c r="E269" s="17" t="s">
        <v>11</v>
      </c>
      <c r="F269" s="21">
        <f>F270+F271+F272+F273</f>
        <v>32887250</v>
      </c>
      <c r="G269" s="21">
        <f>G270+G271+G272+G273</f>
        <v>32887250</v>
      </c>
      <c r="H269" s="138" t="s">
        <v>217</v>
      </c>
      <c r="I269" s="138" t="s">
        <v>39</v>
      </c>
      <c r="J269" s="162">
        <v>1.2</v>
      </c>
      <c r="K269" s="141">
        <v>2</v>
      </c>
      <c r="L269" s="141">
        <v>1.2</v>
      </c>
    </row>
    <row r="270" spans="1:12" s="23" customFormat="1" ht="69.75" customHeight="1" x14ac:dyDescent="0.2">
      <c r="A270" s="130"/>
      <c r="B270" s="145"/>
      <c r="C270" s="181"/>
      <c r="D270" s="151"/>
      <c r="E270" s="19" t="s">
        <v>20</v>
      </c>
      <c r="F270" s="21">
        <v>0</v>
      </c>
      <c r="G270" s="21">
        <v>0</v>
      </c>
      <c r="H270" s="139"/>
      <c r="I270" s="139"/>
      <c r="J270" s="163"/>
      <c r="K270" s="142"/>
      <c r="L270" s="142"/>
    </row>
    <row r="271" spans="1:12" s="23" customFormat="1" ht="32.25" customHeight="1" x14ac:dyDescent="0.2">
      <c r="A271" s="130"/>
      <c r="B271" s="145"/>
      <c r="C271" s="181"/>
      <c r="D271" s="151"/>
      <c r="E271" s="20" t="s">
        <v>18</v>
      </c>
      <c r="F271" s="21">
        <v>32887250</v>
      </c>
      <c r="G271" s="21">
        <v>32887250</v>
      </c>
      <c r="H271" s="139"/>
      <c r="I271" s="139"/>
      <c r="J271" s="163"/>
      <c r="K271" s="142"/>
      <c r="L271" s="142"/>
    </row>
    <row r="272" spans="1:12" s="23" customFormat="1" ht="81.75" customHeight="1" x14ac:dyDescent="0.2">
      <c r="A272" s="130"/>
      <c r="B272" s="145"/>
      <c r="C272" s="181"/>
      <c r="D272" s="151"/>
      <c r="E272" s="17" t="s">
        <v>81</v>
      </c>
      <c r="F272" s="21">
        <v>0</v>
      </c>
      <c r="G272" s="21">
        <v>0</v>
      </c>
      <c r="H272" s="139"/>
      <c r="I272" s="139"/>
      <c r="J272" s="163"/>
      <c r="K272" s="142"/>
      <c r="L272" s="142"/>
    </row>
    <row r="273" spans="1:12" s="23" customFormat="1" ht="45" customHeight="1" x14ac:dyDescent="0.2">
      <c r="A273" s="131"/>
      <c r="B273" s="146"/>
      <c r="C273" s="182"/>
      <c r="D273" s="152"/>
      <c r="E273" s="19" t="s">
        <v>82</v>
      </c>
      <c r="F273" s="21">
        <v>0</v>
      </c>
      <c r="G273" s="21">
        <v>0</v>
      </c>
      <c r="H273" s="140"/>
      <c r="I273" s="140"/>
      <c r="J273" s="164"/>
      <c r="K273" s="143"/>
      <c r="L273" s="143"/>
    </row>
    <row r="274" spans="1:12" s="23" customFormat="1" ht="33.75" hidden="1" customHeight="1" x14ac:dyDescent="0.2">
      <c r="A274" s="129" t="s">
        <v>69</v>
      </c>
      <c r="B274" s="144" t="s">
        <v>218</v>
      </c>
      <c r="C274" s="180">
        <v>505</v>
      </c>
      <c r="D274" s="150" t="s">
        <v>219</v>
      </c>
      <c r="E274" s="17" t="s">
        <v>11</v>
      </c>
      <c r="F274" s="21">
        <f>F275+F276+F277+F278</f>
        <v>0</v>
      </c>
      <c r="G274" s="21">
        <f>G275+G276+G277+G278</f>
        <v>0</v>
      </c>
      <c r="H274" s="138" t="s">
        <v>220</v>
      </c>
      <c r="I274" s="138" t="s">
        <v>221</v>
      </c>
      <c r="J274" s="177">
        <v>22.58</v>
      </c>
      <c r="K274" s="156">
        <v>19.5</v>
      </c>
      <c r="L274" s="156">
        <v>22.58</v>
      </c>
    </row>
    <row r="275" spans="1:12" s="23" customFormat="1" ht="69.75" hidden="1" customHeight="1" x14ac:dyDescent="0.2">
      <c r="A275" s="130"/>
      <c r="B275" s="145"/>
      <c r="C275" s="181"/>
      <c r="D275" s="151"/>
      <c r="E275" s="76" t="s">
        <v>20</v>
      </c>
      <c r="F275" s="21"/>
      <c r="G275" s="21"/>
      <c r="H275" s="139"/>
      <c r="I275" s="139"/>
      <c r="J275" s="178"/>
      <c r="K275" s="157"/>
      <c r="L275" s="157"/>
    </row>
    <row r="276" spans="1:12" s="23" customFormat="1" ht="32.25" hidden="1" customHeight="1" x14ac:dyDescent="0.2">
      <c r="A276" s="130"/>
      <c r="B276" s="145"/>
      <c r="C276" s="181"/>
      <c r="D276" s="151"/>
      <c r="E276" s="20" t="s">
        <v>18</v>
      </c>
      <c r="F276" s="21">
        <v>0</v>
      </c>
      <c r="G276" s="21">
        <v>0</v>
      </c>
      <c r="H276" s="139"/>
      <c r="I276" s="139"/>
      <c r="J276" s="178"/>
      <c r="K276" s="157"/>
      <c r="L276" s="157"/>
    </row>
    <row r="277" spans="1:12" s="23" customFormat="1" ht="81.75" hidden="1" customHeight="1" x14ac:dyDescent="0.2">
      <c r="A277" s="130"/>
      <c r="B277" s="145"/>
      <c r="C277" s="181"/>
      <c r="D277" s="151"/>
      <c r="E277" s="17" t="s">
        <v>81</v>
      </c>
      <c r="F277" s="21">
        <v>0</v>
      </c>
      <c r="G277" s="21">
        <v>0</v>
      </c>
      <c r="H277" s="139"/>
      <c r="I277" s="139"/>
      <c r="J277" s="178"/>
      <c r="K277" s="157"/>
      <c r="L277" s="157"/>
    </row>
    <row r="278" spans="1:12" s="23" customFormat="1" ht="56.25" hidden="1" customHeight="1" x14ac:dyDescent="0.2">
      <c r="A278" s="131"/>
      <c r="B278" s="146"/>
      <c r="C278" s="182"/>
      <c r="D278" s="152"/>
      <c r="E278" s="76" t="s">
        <v>82</v>
      </c>
      <c r="F278" s="21">
        <v>0</v>
      </c>
      <c r="G278" s="21">
        <v>0</v>
      </c>
      <c r="H278" s="140"/>
      <c r="I278" s="140"/>
      <c r="J278" s="179"/>
      <c r="K278" s="158"/>
      <c r="L278" s="158"/>
    </row>
    <row r="279" spans="1:12" s="23" customFormat="1" ht="33.75" hidden="1" customHeight="1" x14ac:dyDescent="0.2">
      <c r="A279" s="129" t="s">
        <v>69</v>
      </c>
      <c r="B279" s="144" t="s">
        <v>287</v>
      </c>
      <c r="C279" s="180">
        <v>505</v>
      </c>
      <c r="D279" s="150" t="s">
        <v>279</v>
      </c>
      <c r="E279" s="17" t="s">
        <v>11</v>
      </c>
      <c r="F279" s="21">
        <f>F280+F281+F282+F283</f>
        <v>0</v>
      </c>
      <c r="G279" s="21">
        <f>G280+G281+G282+G283</f>
        <v>0</v>
      </c>
      <c r="H279" s="138" t="s">
        <v>138</v>
      </c>
      <c r="I279" s="138" t="s">
        <v>13</v>
      </c>
      <c r="J279" s="162">
        <v>100</v>
      </c>
      <c r="K279" s="141">
        <v>100</v>
      </c>
      <c r="L279" s="141">
        <v>100</v>
      </c>
    </row>
    <row r="280" spans="1:12" s="23" customFormat="1" ht="69.75" hidden="1" customHeight="1" x14ac:dyDescent="0.2">
      <c r="A280" s="130"/>
      <c r="B280" s="145"/>
      <c r="C280" s="181"/>
      <c r="D280" s="151"/>
      <c r="E280" s="76" t="s">
        <v>20</v>
      </c>
      <c r="F280" s="21">
        <v>0</v>
      </c>
      <c r="G280" s="21">
        <v>0</v>
      </c>
      <c r="H280" s="139"/>
      <c r="I280" s="139"/>
      <c r="J280" s="163"/>
      <c r="K280" s="142"/>
      <c r="L280" s="142"/>
    </row>
    <row r="281" spans="1:12" s="23" customFormat="1" ht="32.25" hidden="1" customHeight="1" x14ac:dyDescent="0.2">
      <c r="A281" s="130"/>
      <c r="B281" s="145"/>
      <c r="C281" s="181"/>
      <c r="D281" s="151"/>
      <c r="E281" s="20" t="s">
        <v>18</v>
      </c>
      <c r="F281" s="21">
        <v>0</v>
      </c>
      <c r="G281" s="21">
        <v>0</v>
      </c>
      <c r="H281" s="139"/>
      <c r="I281" s="139"/>
      <c r="J281" s="163"/>
      <c r="K281" s="142"/>
      <c r="L281" s="142"/>
    </row>
    <row r="282" spans="1:12" s="23" customFormat="1" ht="81.75" hidden="1" customHeight="1" x14ac:dyDescent="0.2">
      <c r="A282" s="130"/>
      <c r="B282" s="145"/>
      <c r="C282" s="181"/>
      <c r="D282" s="151"/>
      <c r="E282" s="17" t="s">
        <v>81</v>
      </c>
      <c r="F282" s="21">
        <v>0</v>
      </c>
      <c r="G282" s="21">
        <v>0</v>
      </c>
      <c r="H282" s="139"/>
      <c r="I282" s="139"/>
      <c r="J282" s="163"/>
      <c r="K282" s="142"/>
      <c r="L282" s="142"/>
    </row>
    <row r="283" spans="1:12" s="23" customFormat="1" ht="93.6" hidden="1" customHeight="1" x14ac:dyDescent="0.2">
      <c r="A283" s="131"/>
      <c r="B283" s="146"/>
      <c r="C283" s="182"/>
      <c r="D283" s="152"/>
      <c r="E283" s="76" t="s">
        <v>82</v>
      </c>
      <c r="F283" s="21">
        <v>0</v>
      </c>
      <c r="G283" s="21">
        <v>0</v>
      </c>
      <c r="H283" s="140"/>
      <c r="I283" s="140"/>
      <c r="J283" s="164"/>
      <c r="K283" s="143"/>
      <c r="L283" s="143"/>
    </row>
    <row r="284" spans="1:12" s="16" customFormat="1" ht="27" customHeight="1" x14ac:dyDescent="0.2">
      <c r="A284" s="129" t="s">
        <v>102</v>
      </c>
      <c r="B284" s="144" t="s">
        <v>289</v>
      </c>
      <c r="C284" s="180" t="s">
        <v>7</v>
      </c>
      <c r="D284" s="150" t="s">
        <v>7</v>
      </c>
      <c r="E284" s="17" t="s">
        <v>11</v>
      </c>
      <c r="F284" s="18">
        <f>F285+F286+F287+F288</f>
        <v>3946370.75</v>
      </c>
      <c r="G284" s="18">
        <f>G285+G286+G287+G288</f>
        <v>3946370.75</v>
      </c>
      <c r="H284" s="174" t="s">
        <v>7</v>
      </c>
      <c r="I284" s="174" t="s">
        <v>7</v>
      </c>
      <c r="J284" s="168" t="s">
        <v>7</v>
      </c>
      <c r="K284" s="168" t="s">
        <v>7</v>
      </c>
      <c r="L284" s="168" t="s">
        <v>7</v>
      </c>
    </row>
    <row r="285" spans="1:12" s="16" customFormat="1" ht="57" customHeight="1" x14ac:dyDescent="0.2">
      <c r="A285" s="130"/>
      <c r="B285" s="145"/>
      <c r="C285" s="181"/>
      <c r="D285" s="151"/>
      <c r="E285" s="109" t="s">
        <v>19</v>
      </c>
      <c r="F285" s="18">
        <f>F290</f>
        <v>3946370.75</v>
      </c>
      <c r="G285" s="18">
        <f>G290</f>
        <v>3946370.75</v>
      </c>
      <c r="H285" s="175"/>
      <c r="I285" s="175"/>
      <c r="J285" s="169"/>
      <c r="K285" s="169"/>
      <c r="L285" s="169"/>
    </row>
    <row r="286" spans="1:12" s="16" customFormat="1" ht="29.25" customHeight="1" x14ac:dyDescent="0.2">
      <c r="A286" s="130"/>
      <c r="B286" s="145"/>
      <c r="C286" s="181"/>
      <c r="D286" s="151"/>
      <c r="E286" s="20" t="s">
        <v>18</v>
      </c>
      <c r="F286" s="18">
        <f t="shared" ref="F286:G286" si="52">F291</f>
        <v>0</v>
      </c>
      <c r="G286" s="18">
        <f t="shared" si="52"/>
        <v>0</v>
      </c>
      <c r="H286" s="175"/>
      <c r="I286" s="175"/>
      <c r="J286" s="169"/>
      <c r="K286" s="169"/>
      <c r="L286" s="169"/>
    </row>
    <row r="287" spans="1:12" s="16" customFormat="1" ht="67.150000000000006" customHeight="1" x14ac:dyDescent="0.2">
      <c r="A287" s="130"/>
      <c r="B287" s="145"/>
      <c r="C287" s="181"/>
      <c r="D287" s="151"/>
      <c r="E287" s="17" t="s">
        <v>81</v>
      </c>
      <c r="F287" s="18">
        <f t="shared" ref="F287:G287" si="53">F292</f>
        <v>0</v>
      </c>
      <c r="G287" s="18">
        <f t="shared" si="53"/>
        <v>0</v>
      </c>
      <c r="H287" s="175"/>
      <c r="I287" s="175"/>
      <c r="J287" s="169"/>
      <c r="K287" s="169"/>
      <c r="L287" s="169"/>
    </row>
    <row r="288" spans="1:12" s="16" customFormat="1" ht="36.6" customHeight="1" x14ac:dyDescent="0.2">
      <c r="A288" s="131"/>
      <c r="B288" s="146"/>
      <c r="C288" s="182"/>
      <c r="D288" s="152"/>
      <c r="E288" s="109" t="s">
        <v>82</v>
      </c>
      <c r="F288" s="18">
        <f t="shared" ref="F288:G288" si="54">F293</f>
        <v>0</v>
      </c>
      <c r="G288" s="18">
        <f t="shared" si="54"/>
        <v>0</v>
      </c>
      <c r="H288" s="176"/>
      <c r="I288" s="176"/>
      <c r="J288" s="170"/>
      <c r="K288" s="170"/>
      <c r="L288" s="170"/>
    </row>
    <row r="289" spans="1:12" s="23" customFormat="1" ht="31.5" customHeight="1" x14ac:dyDescent="0.2">
      <c r="A289" s="129" t="s">
        <v>288</v>
      </c>
      <c r="B289" s="144" t="s">
        <v>290</v>
      </c>
      <c r="C289" s="180">
        <v>505</v>
      </c>
      <c r="D289" s="47"/>
      <c r="E289" s="17" t="s">
        <v>11</v>
      </c>
      <c r="F289" s="21">
        <f>F290+F291+F292+F293</f>
        <v>3946370.75</v>
      </c>
      <c r="G289" s="21">
        <f>G290+G291+G292+G293</f>
        <v>3946370.75</v>
      </c>
      <c r="H289" s="138" t="s">
        <v>291</v>
      </c>
      <c r="I289" s="138" t="s">
        <v>39</v>
      </c>
      <c r="J289" s="162">
        <v>11</v>
      </c>
      <c r="K289" s="141">
        <v>11</v>
      </c>
      <c r="L289" s="141">
        <v>11</v>
      </c>
    </row>
    <row r="290" spans="1:12" s="23" customFormat="1" ht="78.75" customHeight="1" x14ac:dyDescent="0.2">
      <c r="A290" s="130"/>
      <c r="B290" s="145"/>
      <c r="C290" s="181"/>
      <c r="D290" s="110" t="s">
        <v>292</v>
      </c>
      <c r="E290" s="109" t="s">
        <v>20</v>
      </c>
      <c r="F290" s="21">
        <v>3946370.75</v>
      </c>
      <c r="G290" s="21">
        <v>3946370.75</v>
      </c>
      <c r="H290" s="139"/>
      <c r="I290" s="139"/>
      <c r="J290" s="163"/>
      <c r="K290" s="142"/>
      <c r="L290" s="142"/>
    </row>
    <row r="291" spans="1:12" s="23" customFormat="1" ht="34.5" customHeight="1" x14ac:dyDescent="0.2">
      <c r="A291" s="130"/>
      <c r="B291" s="145"/>
      <c r="C291" s="181"/>
      <c r="D291" s="46"/>
      <c r="E291" s="20" t="s">
        <v>18</v>
      </c>
      <c r="F291" s="21">
        <v>0</v>
      </c>
      <c r="G291" s="21">
        <v>0</v>
      </c>
      <c r="H291" s="139"/>
      <c r="I291" s="139"/>
      <c r="J291" s="163"/>
      <c r="K291" s="142"/>
      <c r="L291" s="142"/>
    </row>
    <row r="292" spans="1:12" s="23" customFormat="1" ht="84.75" customHeight="1" x14ac:dyDescent="0.2">
      <c r="A292" s="130"/>
      <c r="B292" s="145"/>
      <c r="C292" s="181"/>
      <c r="D292" s="46"/>
      <c r="E292" s="17" t="s">
        <v>81</v>
      </c>
      <c r="F292" s="21">
        <v>0</v>
      </c>
      <c r="G292" s="21">
        <v>0</v>
      </c>
      <c r="H292" s="139"/>
      <c r="I292" s="139"/>
      <c r="J292" s="163"/>
      <c r="K292" s="142"/>
      <c r="L292" s="142"/>
    </row>
    <row r="293" spans="1:12" s="23" customFormat="1" ht="49.5" customHeight="1" x14ac:dyDescent="0.2">
      <c r="A293" s="131"/>
      <c r="B293" s="146"/>
      <c r="C293" s="182"/>
      <c r="D293" s="48"/>
      <c r="E293" s="109" t="s">
        <v>82</v>
      </c>
      <c r="F293" s="21">
        <v>0</v>
      </c>
      <c r="G293" s="21">
        <v>0</v>
      </c>
      <c r="H293" s="140"/>
      <c r="I293" s="140"/>
      <c r="J293" s="164"/>
      <c r="K293" s="143"/>
      <c r="L293" s="143"/>
    </row>
    <row r="294" spans="1:12" s="24" customFormat="1" ht="25.5" customHeight="1" x14ac:dyDescent="0.2">
      <c r="A294" s="195" t="s">
        <v>101</v>
      </c>
      <c r="B294" s="196"/>
      <c r="C294" s="180" t="s">
        <v>7</v>
      </c>
      <c r="D294" s="150" t="s">
        <v>7</v>
      </c>
      <c r="E294" s="20" t="s">
        <v>11</v>
      </c>
      <c r="F294" s="21">
        <f>F295+F296+F297+F298</f>
        <v>47293626.799999997</v>
      </c>
      <c r="G294" s="21">
        <f>G295+G296+G297+G298</f>
        <v>47293626.799999997</v>
      </c>
      <c r="H294" s="174" t="s">
        <v>7</v>
      </c>
      <c r="I294" s="174" t="s">
        <v>7</v>
      </c>
      <c r="J294" s="168" t="s">
        <v>7</v>
      </c>
      <c r="K294" s="168" t="s">
        <v>7</v>
      </c>
      <c r="L294" s="168" t="s">
        <v>7</v>
      </c>
    </row>
    <row r="295" spans="1:12" s="24" customFormat="1" ht="53.45" customHeight="1" x14ac:dyDescent="0.2">
      <c r="A295" s="197"/>
      <c r="B295" s="198"/>
      <c r="C295" s="181"/>
      <c r="D295" s="151"/>
      <c r="E295" s="76" t="s">
        <v>20</v>
      </c>
      <c r="F295" s="21">
        <f>F260+F285</f>
        <v>13856408.800000001</v>
      </c>
      <c r="G295" s="21">
        <f>G260+G285</f>
        <v>13856408.800000001</v>
      </c>
      <c r="H295" s="175"/>
      <c r="I295" s="175"/>
      <c r="J295" s="169"/>
      <c r="K295" s="169"/>
      <c r="L295" s="169"/>
    </row>
    <row r="296" spans="1:12" s="24" customFormat="1" ht="25.9" customHeight="1" x14ac:dyDescent="0.2">
      <c r="A296" s="197"/>
      <c r="B296" s="198"/>
      <c r="C296" s="181"/>
      <c r="D296" s="151"/>
      <c r="E296" s="20" t="s">
        <v>18</v>
      </c>
      <c r="F296" s="21">
        <f t="shared" ref="F296:G296" si="55">F261+F286</f>
        <v>32887250</v>
      </c>
      <c r="G296" s="21">
        <f t="shared" si="55"/>
        <v>32887250</v>
      </c>
      <c r="H296" s="175"/>
      <c r="I296" s="175"/>
      <c r="J296" s="169"/>
      <c r="K296" s="169"/>
      <c r="L296" s="169"/>
    </row>
    <row r="297" spans="1:12" s="24" customFormat="1" ht="64.150000000000006" customHeight="1" x14ac:dyDescent="0.2">
      <c r="A297" s="197"/>
      <c r="B297" s="198"/>
      <c r="C297" s="181"/>
      <c r="D297" s="151"/>
      <c r="E297" s="17" t="s">
        <v>81</v>
      </c>
      <c r="F297" s="21">
        <f t="shared" ref="F297:G297" si="56">F262+F287</f>
        <v>549968</v>
      </c>
      <c r="G297" s="21">
        <f t="shared" si="56"/>
        <v>549968</v>
      </c>
      <c r="H297" s="175"/>
      <c r="I297" s="175"/>
      <c r="J297" s="169"/>
      <c r="K297" s="169"/>
      <c r="L297" s="169"/>
    </row>
    <row r="298" spans="1:12" s="24" customFormat="1" ht="27.6" customHeight="1" x14ac:dyDescent="0.2">
      <c r="A298" s="199"/>
      <c r="B298" s="200"/>
      <c r="C298" s="182"/>
      <c r="D298" s="152"/>
      <c r="E298" s="76" t="s">
        <v>82</v>
      </c>
      <c r="F298" s="21">
        <f t="shared" ref="F298:G298" si="57">F263+F288</f>
        <v>0</v>
      </c>
      <c r="G298" s="21">
        <f t="shared" si="57"/>
        <v>0</v>
      </c>
      <c r="H298" s="176"/>
      <c r="I298" s="176"/>
      <c r="J298" s="170"/>
      <c r="K298" s="170"/>
      <c r="L298" s="170"/>
    </row>
    <row r="299" spans="1:12" s="16" customFormat="1" ht="66.599999999999994" customHeight="1" x14ac:dyDescent="0.2">
      <c r="A299" s="171" t="s">
        <v>223</v>
      </c>
      <c r="B299" s="171"/>
      <c r="C299" s="77" t="s">
        <v>7</v>
      </c>
      <c r="D299" s="77" t="s">
        <v>7</v>
      </c>
      <c r="E299" s="77" t="s">
        <v>7</v>
      </c>
      <c r="F299" s="77" t="s">
        <v>7</v>
      </c>
      <c r="G299" s="77" t="s">
        <v>7</v>
      </c>
      <c r="H299" s="77" t="s">
        <v>7</v>
      </c>
      <c r="I299" s="77" t="s">
        <v>7</v>
      </c>
      <c r="J299" s="106" t="s">
        <v>7</v>
      </c>
      <c r="K299" s="106" t="s">
        <v>7</v>
      </c>
      <c r="L299" s="106" t="s">
        <v>7</v>
      </c>
    </row>
    <row r="300" spans="1:12" s="16" customFormat="1" ht="88.9" customHeight="1" x14ac:dyDescent="0.2">
      <c r="A300" s="172" t="s">
        <v>224</v>
      </c>
      <c r="B300" s="173"/>
      <c r="C300" s="77" t="s">
        <v>7</v>
      </c>
      <c r="D300" s="77" t="s">
        <v>7</v>
      </c>
      <c r="E300" s="77" t="s">
        <v>7</v>
      </c>
      <c r="F300" s="77" t="s">
        <v>7</v>
      </c>
      <c r="G300" s="77" t="s">
        <v>7</v>
      </c>
      <c r="H300" s="77" t="s">
        <v>7</v>
      </c>
      <c r="I300" s="77" t="s">
        <v>7</v>
      </c>
      <c r="J300" s="106" t="s">
        <v>7</v>
      </c>
      <c r="K300" s="106" t="s">
        <v>7</v>
      </c>
      <c r="L300" s="106" t="s">
        <v>7</v>
      </c>
    </row>
    <row r="301" spans="1:12" s="16" customFormat="1" ht="25.9" customHeight="1" x14ac:dyDescent="0.2">
      <c r="A301" s="174">
        <v>1</v>
      </c>
      <c r="B301" s="144" t="s">
        <v>225</v>
      </c>
      <c r="C301" s="180" t="s">
        <v>7</v>
      </c>
      <c r="D301" s="180" t="s">
        <v>7</v>
      </c>
      <c r="E301" s="17" t="s">
        <v>11</v>
      </c>
      <c r="F301" s="18">
        <f>F302+F303+F304+F305</f>
        <v>188184.08000000002</v>
      </c>
      <c r="G301" s="18">
        <f>G302+G303+G304+G305</f>
        <v>188184.08000000002</v>
      </c>
      <c r="H301" s="174" t="s">
        <v>7</v>
      </c>
      <c r="I301" s="174" t="s">
        <v>7</v>
      </c>
      <c r="J301" s="168" t="s">
        <v>7</v>
      </c>
      <c r="K301" s="168" t="s">
        <v>7</v>
      </c>
      <c r="L301" s="168" t="s">
        <v>7</v>
      </c>
    </row>
    <row r="302" spans="1:12" s="16" customFormat="1" ht="51.6" customHeight="1" x14ac:dyDescent="0.2">
      <c r="A302" s="175"/>
      <c r="B302" s="145"/>
      <c r="C302" s="181"/>
      <c r="D302" s="181"/>
      <c r="E302" s="20" t="s">
        <v>19</v>
      </c>
      <c r="F302" s="18">
        <f>F308</f>
        <v>188184.08000000002</v>
      </c>
      <c r="G302" s="18">
        <f t="shared" ref="G302" si="58">G308</f>
        <v>188184.08000000002</v>
      </c>
      <c r="H302" s="175"/>
      <c r="I302" s="175"/>
      <c r="J302" s="169"/>
      <c r="K302" s="169"/>
      <c r="L302" s="169"/>
    </row>
    <row r="303" spans="1:12" s="16" customFormat="1" ht="25.15" customHeight="1" x14ac:dyDescent="0.2">
      <c r="A303" s="175"/>
      <c r="B303" s="145"/>
      <c r="C303" s="181"/>
      <c r="D303" s="181"/>
      <c r="E303" s="20" t="s">
        <v>18</v>
      </c>
      <c r="F303" s="18">
        <f t="shared" ref="F303:G303" si="59">F309</f>
        <v>0</v>
      </c>
      <c r="G303" s="18">
        <f t="shared" si="59"/>
        <v>0</v>
      </c>
      <c r="H303" s="175"/>
      <c r="I303" s="175"/>
      <c r="J303" s="169"/>
      <c r="K303" s="169"/>
      <c r="L303" s="169"/>
    </row>
    <row r="304" spans="1:12" s="16" customFormat="1" ht="63" customHeight="1" x14ac:dyDescent="0.2">
      <c r="A304" s="175"/>
      <c r="B304" s="145"/>
      <c r="C304" s="181"/>
      <c r="D304" s="181"/>
      <c r="E304" s="17" t="s">
        <v>81</v>
      </c>
      <c r="F304" s="18">
        <f t="shared" ref="F304:G304" si="60">F310</f>
        <v>0</v>
      </c>
      <c r="G304" s="18">
        <f t="shared" si="60"/>
        <v>0</v>
      </c>
      <c r="H304" s="175"/>
      <c r="I304" s="175"/>
      <c r="J304" s="169"/>
      <c r="K304" s="169"/>
      <c r="L304" s="169"/>
    </row>
    <row r="305" spans="1:12" s="16" customFormat="1" ht="27" customHeight="1" x14ac:dyDescent="0.2">
      <c r="A305" s="176"/>
      <c r="B305" s="146"/>
      <c r="C305" s="182"/>
      <c r="D305" s="182"/>
      <c r="E305" s="20" t="s">
        <v>82</v>
      </c>
      <c r="F305" s="21">
        <f t="shared" ref="F305:G305" si="61">F311</f>
        <v>0</v>
      </c>
      <c r="G305" s="21">
        <f t="shared" si="61"/>
        <v>0</v>
      </c>
      <c r="H305" s="176"/>
      <c r="I305" s="176"/>
      <c r="J305" s="170"/>
      <c r="K305" s="170"/>
      <c r="L305" s="170"/>
    </row>
    <row r="306" spans="1:12" s="16" customFormat="1" ht="51" hidden="1" customHeight="1" x14ac:dyDescent="0.2">
      <c r="A306" s="59"/>
      <c r="B306" s="41"/>
      <c r="C306" s="41"/>
      <c r="D306" s="41"/>
      <c r="E306" s="20"/>
      <c r="F306" s="21"/>
      <c r="G306" s="21"/>
      <c r="H306" s="41"/>
      <c r="I306" s="25"/>
      <c r="J306" s="108"/>
      <c r="K306" s="108"/>
      <c r="L306" s="108"/>
    </row>
    <row r="307" spans="1:12" s="16" customFormat="1" ht="34.5" customHeight="1" x14ac:dyDescent="0.2">
      <c r="A307" s="129" t="s">
        <v>65</v>
      </c>
      <c r="B307" s="144" t="s">
        <v>226</v>
      </c>
      <c r="C307" s="180" t="s">
        <v>7</v>
      </c>
      <c r="D307" s="150" t="s">
        <v>7</v>
      </c>
      <c r="E307" s="17" t="s">
        <v>11</v>
      </c>
      <c r="F307" s="18">
        <f>F308+F309+F310+F311</f>
        <v>188184.08000000002</v>
      </c>
      <c r="G307" s="18">
        <f>G308+G309+G310+G311</f>
        <v>188184.08000000002</v>
      </c>
      <c r="H307" s="174" t="s">
        <v>7</v>
      </c>
      <c r="I307" s="174" t="s">
        <v>7</v>
      </c>
      <c r="J307" s="168" t="s">
        <v>7</v>
      </c>
      <c r="K307" s="168" t="s">
        <v>7</v>
      </c>
      <c r="L307" s="168" t="s">
        <v>7</v>
      </c>
    </row>
    <row r="308" spans="1:12" s="16" customFormat="1" ht="73.5" customHeight="1" x14ac:dyDescent="0.2">
      <c r="A308" s="130"/>
      <c r="B308" s="145"/>
      <c r="C308" s="181"/>
      <c r="D308" s="151"/>
      <c r="E308" s="65" t="s">
        <v>19</v>
      </c>
      <c r="F308" s="18">
        <f>F313+F318+F323+F328</f>
        <v>188184.08000000002</v>
      </c>
      <c r="G308" s="18">
        <f>G313+G318+G323+G328</f>
        <v>188184.08000000002</v>
      </c>
      <c r="H308" s="175"/>
      <c r="I308" s="175"/>
      <c r="J308" s="169"/>
      <c r="K308" s="169"/>
      <c r="L308" s="169"/>
    </row>
    <row r="309" spans="1:12" s="16" customFormat="1" ht="29.25" customHeight="1" x14ac:dyDescent="0.2">
      <c r="A309" s="130"/>
      <c r="B309" s="145"/>
      <c r="C309" s="181"/>
      <c r="D309" s="151"/>
      <c r="E309" s="20" t="s">
        <v>18</v>
      </c>
      <c r="F309" s="18">
        <f t="shared" ref="F309:G309" si="62">F314+F319+F324+F329</f>
        <v>0</v>
      </c>
      <c r="G309" s="18">
        <f t="shared" si="62"/>
        <v>0</v>
      </c>
      <c r="H309" s="175"/>
      <c r="I309" s="175"/>
      <c r="J309" s="169"/>
      <c r="K309" s="169"/>
      <c r="L309" s="169"/>
    </row>
    <row r="310" spans="1:12" s="16" customFormat="1" ht="82.5" customHeight="1" x14ac:dyDescent="0.2">
      <c r="A310" s="130"/>
      <c r="B310" s="145"/>
      <c r="C310" s="181"/>
      <c r="D310" s="151"/>
      <c r="E310" s="17" t="s">
        <v>81</v>
      </c>
      <c r="F310" s="18">
        <f t="shared" ref="F310:G310" si="63">F315+F320+F325+F330</f>
        <v>0</v>
      </c>
      <c r="G310" s="18">
        <f t="shared" si="63"/>
        <v>0</v>
      </c>
      <c r="H310" s="175"/>
      <c r="I310" s="175"/>
      <c r="J310" s="169"/>
      <c r="K310" s="169"/>
      <c r="L310" s="169"/>
    </row>
    <row r="311" spans="1:12" s="16" customFormat="1" ht="51.75" customHeight="1" x14ac:dyDescent="0.2">
      <c r="A311" s="131"/>
      <c r="B311" s="146"/>
      <c r="C311" s="182"/>
      <c r="D311" s="152"/>
      <c r="E311" s="65" t="s">
        <v>82</v>
      </c>
      <c r="F311" s="18">
        <f t="shared" ref="F311:G311" si="64">F316+F321+F326+F331</f>
        <v>0</v>
      </c>
      <c r="G311" s="18">
        <f t="shared" si="64"/>
        <v>0</v>
      </c>
      <c r="H311" s="176"/>
      <c r="I311" s="176"/>
      <c r="J311" s="170"/>
      <c r="K311" s="170"/>
      <c r="L311" s="170"/>
    </row>
    <row r="312" spans="1:12" s="23" customFormat="1" ht="37.5" customHeight="1" x14ac:dyDescent="0.2">
      <c r="A312" s="129" t="s">
        <v>66</v>
      </c>
      <c r="B312" s="144" t="s">
        <v>227</v>
      </c>
      <c r="C312" s="147" t="s">
        <v>293</v>
      </c>
      <c r="D312" s="150" t="s">
        <v>228</v>
      </c>
      <c r="E312" s="17" t="s">
        <v>11</v>
      </c>
      <c r="F312" s="21">
        <f>F313+F314+F315+F316</f>
        <v>97860</v>
      </c>
      <c r="G312" s="21">
        <f>G313+G314+G315+G316</f>
        <v>97860</v>
      </c>
      <c r="H312" s="153" t="s">
        <v>229</v>
      </c>
      <c r="I312" s="153" t="s">
        <v>22</v>
      </c>
      <c r="J312" s="141">
        <v>100</v>
      </c>
      <c r="K312" s="141">
        <v>100</v>
      </c>
      <c r="L312" s="141">
        <v>100</v>
      </c>
    </row>
    <row r="313" spans="1:12" s="23" customFormat="1" ht="77.25" customHeight="1" x14ac:dyDescent="0.2">
      <c r="A313" s="130"/>
      <c r="B313" s="145"/>
      <c r="C313" s="148"/>
      <c r="D313" s="151"/>
      <c r="E313" s="65" t="s">
        <v>20</v>
      </c>
      <c r="F313" s="21">
        <v>97860</v>
      </c>
      <c r="G313" s="21">
        <v>97860</v>
      </c>
      <c r="H313" s="154"/>
      <c r="I313" s="154"/>
      <c r="J313" s="142"/>
      <c r="K313" s="142"/>
      <c r="L313" s="142"/>
    </row>
    <row r="314" spans="1:12" s="23" customFormat="1" ht="32.25" customHeight="1" x14ac:dyDescent="0.2">
      <c r="A314" s="130"/>
      <c r="B314" s="145"/>
      <c r="C314" s="148"/>
      <c r="D314" s="151"/>
      <c r="E314" s="20" t="s">
        <v>18</v>
      </c>
      <c r="F314" s="21">
        <v>0</v>
      </c>
      <c r="G314" s="21">
        <v>0</v>
      </c>
      <c r="H314" s="154"/>
      <c r="I314" s="154"/>
      <c r="J314" s="142"/>
      <c r="K314" s="142"/>
      <c r="L314" s="142"/>
    </row>
    <row r="315" spans="1:12" s="23" customFormat="1" ht="64.900000000000006" customHeight="1" x14ac:dyDescent="0.2">
      <c r="A315" s="130"/>
      <c r="B315" s="145"/>
      <c r="C315" s="148"/>
      <c r="D315" s="151"/>
      <c r="E315" s="17" t="s">
        <v>81</v>
      </c>
      <c r="F315" s="21">
        <v>0</v>
      </c>
      <c r="G315" s="21">
        <v>0</v>
      </c>
      <c r="H315" s="154"/>
      <c r="I315" s="154"/>
      <c r="J315" s="142"/>
      <c r="K315" s="142"/>
      <c r="L315" s="142"/>
    </row>
    <row r="316" spans="1:12" s="23" customFormat="1" ht="47.25" customHeight="1" x14ac:dyDescent="0.2">
      <c r="A316" s="131"/>
      <c r="B316" s="146"/>
      <c r="C316" s="149"/>
      <c r="D316" s="152"/>
      <c r="E316" s="65" t="s">
        <v>82</v>
      </c>
      <c r="F316" s="21">
        <v>0</v>
      </c>
      <c r="G316" s="21">
        <v>0</v>
      </c>
      <c r="H316" s="155"/>
      <c r="I316" s="155"/>
      <c r="J316" s="143"/>
      <c r="K316" s="143"/>
      <c r="L316" s="143"/>
    </row>
    <row r="317" spans="1:12" s="23" customFormat="1" ht="37.5" customHeight="1" x14ac:dyDescent="0.2">
      <c r="A317" s="129" t="s">
        <v>68</v>
      </c>
      <c r="B317" s="144" t="s">
        <v>230</v>
      </c>
      <c r="C317" s="147">
        <v>507</v>
      </c>
      <c r="D317" s="150" t="s">
        <v>231</v>
      </c>
      <c r="E317" s="17" t="s">
        <v>11</v>
      </c>
      <c r="F317" s="21">
        <f>F318+F319+F320+F321</f>
        <v>90324.08</v>
      </c>
      <c r="G317" s="21">
        <f>G318+G319+G320+G321</f>
        <v>90324.08</v>
      </c>
      <c r="H317" s="153" t="s">
        <v>232</v>
      </c>
      <c r="I317" s="153" t="s">
        <v>22</v>
      </c>
      <c r="J317" s="141">
        <v>100</v>
      </c>
      <c r="K317" s="141">
        <v>100</v>
      </c>
      <c r="L317" s="141">
        <v>100</v>
      </c>
    </row>
    <row r="318" spans="1:12" s="23" customFormat="1" ht="77.25" customHeight="1" x14ac:dyDescent="0.2">
      <c r="A318" s="130"/>
      <c r="B318" s="145"/>
      <c r="C318" s="148"/>
      <c r="D318" s="151"/>
      <c r="E318" s="76" t="s">
        <v>20</v>
      </c>
      <c r="F318" s="21">
        <v>90324.08</v>
      </c>
      <c r="G318" s="21">
        <v>90324.08</v>
      </c>
      <c r="H318" s="154"/>
      <c r="I318" s="154"/>
      <c r="J318" s="142"/>
      <c r="K318" s="142"/>
      <c r="L318" s="142"/>
    </row>
    <row r="319" spans="1:12" s="23" customFormat="1" ht="32.25" customHeight="1" x14ac:dyDescent="0.2">
      <c r="A319" s="130"/>
      <c r="B319" s="145"/>
      <c r="C319" s="148"/>
      <c r="D319" s="151"/>
      <c r="E319" s="20" t="s">
        <v>18</v>
      </c>
      <c r="F319" s="21">
        <v>0</v>
      </c>
      <c r="G319" s="21">
        <v>0</v>
      </c>
      <c r="H319" s="154"/>
      <c r="I319" s="154"/>
      <c r="J319" s="142"/>
      <c r="K319" s="142"/>
      <c r="L319" s="142"/>
    </row>
    <row r="320" spans="1:12" s="23" customFormat="1" ht="84" customHeight="1" x14ac:dyDescent="0.2">
      <c r="A320" s="130"/>
      <c r="B320" s="145"/>
      <c r="C320" s="148"/>
      <c r="D320" s="151"/>
      <c r="E320" s="17" t="s">
        <v>81</v>
      </c>
      <c r="F320" s="21">
        <v>0</v>
      </c>
      <c r="G320" s="21">
        <v>0</v>
      </c>
      <c r="H320" s="154"/>
      <c r="I320" s="154"/>
      <c r="J320" s="142"/>
      <c r="K320" s="142"/>
      <c r="L320" s="142"/>
    </row>
    <row r="321" spans="1:12" s="23" customFormat="1" ht="33.6" customHeight="1" x14ac:dyDescent="0.2">
      <c r="A321" s="131"/>
      <c r="B321" s="146"/>
      <c r="C321" s="149"/>
      <c r="D321" s="152"/>
      <c r="E321" s="76" t="s">
        <v>82</v>
      </c>
      <c r="F321" s="21">
        <v>0</v>
      </c>
      <c r="G321" s="21">
        <v>0</v>
      </c>
      <c r="H321" s="155"/>
      <c r="I321" s="155"/>
      <c r="J321" s="143"/>
      <c r="K321" s="143"/>
      <c r="L321" s="143"/>
    </row>
    <row r="322" spans="1:12" s="23" customFormat="1" ht="37.5" hidden="1" customHeight="1" x14ac:dyDescent="0.25">
      <c r="A322" s="129" t="s">
        <v>69</v>
      </c>
      <c r="B322" s="144" t="s">
        <v>281</v>
      </c>
      <c r="C322" s="165"/>
      <c r="D322" s="150" t="s">
        <v>284</v>
      </c>
      <c r="E322" s="17" t="s">
        <v>11</v>
      </c>
      <c r="F322" s="21">
        <f>F323+F324+F325+F326</f>
        <v>0</v>
      </c>
      <c r="G322" s="21">
        <f>G323+G324+G325+G326</f>
        <v>0</v>
      </c>
      <c r="H322" s="153" t="s">
        <v>282</v>
      </c>
      <c r="I322" s="153" t="s">
        <v>22</v>
      </c>
      <c r="J322" s="141">
        <v>100</v>
      </c>
      <c r="K322" s="141">
        <v>100</v>
      </c>
      <c r="L322" s="141">
        <v>100</v>
      </c>
    </row>
    <row r="323" spans="1:12" s="23" customFormat="1" ht="77.25" hidden="1" customHeight="1" x14ac:dyDescent="0.25">
      <c r="A323" s="130"/>
      <c r="B323" s="145"/>
      <c r="C323" s="166"/>
      <c r="D323" s="151"/>
      <c r="E323" s="94" t="s">
        <v>20</v>
      </c>
      <c r="F323" s="21">
        <v>0</v>
      </c>
      <c r="G323" s="21">
        <v>0</v>
      </c>
      <c r="H323" s="154"/>
      <c r="I323" s="154"/>
      <c r="J323" s="142"/>
      <c r="K323" s="142"/>
      <c r="L323" s="142"/>
    </row>
    <row r="324" spans="1:12" s="23" customFormat="1" ht="32.25" hidden="1" customHeight="1" x14ac:dyDescent="0.25">
      <c r="A324" s="130"/>
      <c r="B324" s="145"/>
      <c r="C324" s="166"/>
      <c r="D324" s="151"/>
      <c r="E324" s="20" t="s">
        <v>18</v>
      </c>
      <c r="F324" s="21"/>
      <c r="G324" s="21"/>
      <c r="H324" s="154"/>
      <c r="I324" s="154"/>
      <c r="J324" s="142"/>
      <c r="K324" s="142"/>
      <c r="L324" s="142"/>
    </row>
    <row r="325" spans="1:12" s="23" customFormat="1" ht="84" hidden="1" customHeight="1" x14ac:dyDescent="0.25">
      <c r="A325" s="130"/>
      <c r="B325" s="145"/>
      <c r="C325" s="166"/>
      <c r="D325" s="151"/>
      <c r="E325" s="17" t="s">
        <v>81</v>
      </c>
      <c r="F325" s="21">
        <v>0</v>
      </c>
      <c r="G325" s="21">
        <v>0</v>
      </c>
      <c r="H325" s="154"/>
      <c r="I325" s="154"/>
      <c r="J325" s="142"/>
      <c r="K325" s="142"/>
      <c r="L325" s="142"/>
    </row>
    <row r="326" spans="1:12" s="23" customFormat="1" ht="47.25" hidden="1" customHeight="1" x14ac:dyDescent="0.25">
      <c r="A326" s="131"/>
      <c r="B326" s="146"/>
      <c r="C326" s="167"/>
      <c r="D326" s="152"/>
      <c r="E326" s="94" t="s">
        <v>82</v>
      </c>
      <c r="F326" s="21">
        <v>0</v>
      </c>
      <c r="G326" s="21">
        <v>0</v>
      </c>
      <c r="H326" s="155"/>
      <c r="I326" s="155"/>
      <c r="J326" s="143"/>
      <c r="K326" s="143"/>
      <c r="L326" s="143"/>
    </row>
    <row r="327" spans="1:12" s="23" customFormat="1" ht="37.5" hidden="1" customHeight="1" x14ac:dyDescent="0.2">
      <c r="A327" s="129" t="s">
        <v>69</v>
      </c>
      <c r="B327" s="144" t="s">
        <v>283</v>
      </c>
      <c r="C327" s="147">
        <v>501</v>
      </c>
      <c r="D327" s="150" t="s">
        <v>284</v>
      </c>
      <c r="E327" s="17" t="s">
        <v>11</v>
      </c>
      <c r="F327" s="21">
        <f>F328+F329+F330+F331</f>
        <v>0</v>
      </c>
      <c r="G327" s="21">
        <f>G328+G329+G330+G331</f>
        <v>0</v>
      </c>
      <c r="H327" s="153" t="s">
        <v>285</v>
      </c>
      <c r="I327" s="153" t="s">
        <v>22</v>
      </c>
      <c r="J327" s="141">
        <v>100</v>
      </c>
      <c r="K327" s="141">
        <v>100</v>
      </c>
      <c r="L327" s="141">
        <v>100</v>
      </c>
    </row>
    <row r="328" spans="1:12" s="23" customFormat="1" ht="77.25" hidden="1" customHeight="1" x14ac:dyDescent="0.2">
      <c r="A328" s="130"/>
      <c r="B328" s="145"/>
      <c r="C328" s="148"/>
      <c r="D328" s="151"/>
      <c r="E328" s="94" t="s">
        <v>20</v>
      </c>
      <c r="F328" s="21">
        <v>0</v>
      </c>
      <c r="G328" s="21">
        <v>0</v>
      </c>
      <c r="H328" s="154"/>
      <c r="I328" s="154"/>
      <c r="J328" s="142"/>
      <c r="K328" s="142"/>
      <c r="L328" s="142"/>
    </row>
    <row r="329" spans="1:12" s="23" customFormat="1" ht="32.25" hidden="1" customHeight="1" x14ac:dyDescent="0.2">
      <c r="A329" s="130"/>
      <c r="B329" s="145"/>
      <c r="C329" s="148"/>
      <c r="D329" s="151"/>
      <c r="E329" s="20" t="s">
        <v>18</v>
      </c>
      <c r="F329" s="21">
        <v>0</v>
      </c>
      <c r="G329" s="21">
        <v>0</v>
      </c>
      <c r="H329" s="154"/>
      <c r="I329" s="154"/>
      <c r="J329" s="142"/>
      <c r="K329" s="142"/>
      <c r="L329" s="142"/>
    </row>
    <row r="330" spans="1:12" s="23" customFormat="1" ht="63.6" hidden="1" customHeight="1" x14ac:dyDescent="0.2">
      <c r="A330" s="130"/>
      <c r="B330" s="145"/>
      <c r="C330" s="148"/>
      <c r="D330" s="151"/>
      <c r="E330" s="17" t="s">
        <v>81</v>
      </c>
      <c r="F330" s="21">
        <v>0</v>
      </c>
      <c r="G330" s="21">
        <v>0</v>
      </c>
      <c r="H330" s="154"/>
      <c r="I330" s="154"/>
      <c r="J330" s="142"/>
      <c r="K330" s="142"/>
      <c r="L330" s="142"/>
    </row>
    <row r="331" spans="1:12" s="23" customFormat="1" ht="35.450000000000003" hidden="1" customHeight="1" x14ac:dyDescent="0.2">
      <c r="A331" s="131"/>
      <c r="B331" s="146"/>
      <c r="C331" s="149"/>
      <c r="D331" s="152"/>
      <c r="E331" s="94" t="s">
        <v>82</v>
      </c>
      <c r="F331" s="21">
        <v>0</v>
      </c>
      <c r="G331" s="21">
        <v>0</v>
      </c>
      <c r="H331" s="155"/>
      <c r="I331" s="155"/>
      <c r="J331" s="143"/>
      <c r="K331" s="143"/>
      <c r="L331" s="143"/>
    </row>
    <row r="332" spans="1:12" s="24" customFormat="1" ht="24.6" customHeight="1" x14ac:dyDescent="0.2">
      <c r="A332" s="195" t="s">
        <v>233</v>
      </c>
      <c r="B332" s="196"/>
      <c r="C332" s="180" t="s">
        <v>7</v>
      </c>
      <c r="D332" s="150" t="s">
        <v>7</v>
      </c>
      <c r="E332" s="20" t="s">
        <v>11</v>
      </c>
      <c r="F332" s="21">
        <f>F333+F334+F335+F336</f>
        <v>188184.08000000002</v>
      </c>
      <c r="G332" s="21">
        <f>G333+G334+G335+G336</f>
        <v>188184.08000000002</v>
      </c>
      <c r="H332" s="174" t="s">
        <v>7</v>
      </c>
      <c r="I332" s="174" t="s">
        <v>7</v>
      </c>
      <c r="J332" s="168" t="s">
        <v>7</v>
      </c>
      <c r="K332" s="168" t="s">
        <v>7</v>
      </c>
      <c r="L332" s="168" t="s">
        <v>7</v>
      </c>
    </row>
    <row r="333" spans="1:12" s="24" customFormat="1" ht="53.45" customHeight="1" x14ac:dyDescent="0.2">
      <c r="A333" s="197"/>
      <c r="B333" s="198"/>
      <c r="C333" s="181"/>
      <c r="D333" s="151"/>
      <c r="E333" s="76" t="s">
        <v>20</v>
      </c>
      <c r="F333" s="21">
        <f>F308</f>
        <v>188184.08000000002</v>
      </c>
      <c r="G333" s="21">
        <f>G308</f>
        <v>188184.08000000002</v>
      </c>
      <c r="H333" s="175"/>
      <c r="I333" s="175"/>
      <c r="J333" s="169"/>
      <c r="K333" s="169"/>
      <c r="L333" s="169"/>
    </row>
    <row r="334" spans="1:12" s="24" customFormat="1" ht="27" customHeight="1" x14ac:dyDescent="0.2">
      <c r="A334" s="197"/>
      <c r="B334" s="198"/>
      <c r="C334" s="181"/>
      <c r="D334" s="151"/>
      <c r="E334" s="20" t="s">
        <v>18</v>
      </c>
      <c r="F334" s="21">
        <f t="shared" ref="F334:G334" si="65">F309</f>
        <v>0</v>
      </c>
      <c r="G334" s="21">
        <f t="shared" si="65"/>
        <v>0</v>
      </c>
      <c r="H334" s="175"/>
      <c r="I334" s="175"/>
      <c r="J334" s="169"/>
      <c r="K334" s="169"/>
      <c r="L334" s="169"/>
    </row>
    <row r="335" spans="1:12" s="24" customFormat="1" ht="66.599999999999994" customHeight="1" x14ac:dyDescent="0.2">
      <c r="A335" s="197"/>
      <c r="B335" s="198"/>
      <c r="C335" s="181"/>
      <c r="D335" s="151"/>
      <c r="E335" s="17" t="s">
        <v>81</v>
      </c>
      <c r="F335" s="21">
        <f t="shared" ref="F335:G335" si="66">F310</f>
        <v>0</v>
      </c>
      <c r="G335" s="21">
        <f t="shared" si="66"/>
        <v>0</v>
      </c>
      <c r="H335" s="175"/>
      <c r="I335" s="175"/>
      <c r="J335" s="169"/>
      <c r="K335" s="169"/>
      <c r="L335" s="169"/>
    </row>
    <row r="336" spans="1:12" s="24" customFormat="1" ht="25.15" customHeight="1" x14ac:dyDescent="0.2">
      <c r="A336" s="199"/>
      <c r="B336" s="200"/>
      <c r="C336" s="182"/>
      <c r="D336" s="152"/>
      <c r="E336" s="76" t="s">
        <v>82</v>
      </c>
      <c r="F336" s="21">
        <f t="shared" ref="F336:G336" si="67">F311</f>
        <v>0</v>
      </c>
      <c r="G336" s="21">
        <f t="shared" si="67"/>
        <v>0</v>
      </c>
      <c r="H336" s="176"/>
      <c r="I336" s="176"/>
      <c r="J336" s="170"/>
      <c r="K336" s="170"/>
      <c r="L336" s="170"/>
    </row>
    <row r="337" spans="1:12" s="16" customFormat="1" ht="77.25" customHeight="1" x14ac:dyDescent="0.2">
      <c r="A337" s="171" t="s">
        <v>234</v>
      </c>
      <c r="B337" s="171"/>
      <c r="C337" s="77" t="s">
        <v>7</v>
      </c>
      <c r="D337" s="77" t="s">
        <v>7</v>
      </c>
      <c r="E337" s="77" t="s">
        <v>7</v>
      </c>
      <c r="F337" s="77" t="s">
        <v>7</v>
      </c>
      <c r="G337" s="77" t="s">
        <v>7</v>
      </c>
      <c r="H337" s="77" t="s">
        <v>7</v>
      </c>
      <c r="I337" s="77" t="s">
        <v>7</v>
      </c>
      <c r="J337" s="106" t="s">
        <v>7</v>
      </c>
      <c r="K337" s="106" t="s">
        <v>7</v>
      </c>
      <c r="L337" s="106" t="s">
        <v>7</v>
      </c>
    </row>
    <row r="338" spans="1:12" s="16" customFormat="1" ht="78.75" customHeight="1" x14ac:dyDescent="0.2">
      <c r="A338" s="172" t="s">
        <v>235</v>
      </c>
      <c r="B338" s="173"/>
      <c r="C338" s="77" t="s">
        <v>7</v>
      </c>
      <c r="D338" s="77" t="s">
        <v>7</v>
      </c>
      <c r="E338" s="77" t="s">
        <v>7</v>
      </c>
      <c r="F338" s="77" t="s">
        <v>7</v>
      </c>
      <c r="G338" s="77" t="s">
        <v>7</v>
      </c>
      <c r="H338" s="77" t="s">
        <v>7</v>
      </c>
      <c r="I338" s="77" t="s">
        <v>7</v>
      </c>
      <c r="J338" s="106" t="s">
        <v>7</v>
      </c>
      <c r="K338" s="106" t="s">
        <v>7</v>
      </c>
      <c r="L338" s="106" t="s">
        <v>7</v>
      </c>
    </row>
    <row r="339" spans="1:12" s="16" customFormat="1" ht="25.15" customHeight="1" x14ac:dyDescent="0.2">
      <c r="A339" s="174">
        <v>1</v>
      </c>
      <c r="B339" s="144" t="s">
        <v>236</v>
      </c>
      <c r="C339" s="180" t="s">
        <v>7</v>
      </c>
      <c r="D339" s="180" t="s">
        <v>7</v>
      </c>
      <c r="E339" s="17" t="s">
        <v>11</v>
      </c>
      <c r="F339" s="18">
        <f>F340+F341+F342+F343</f>
        <v>199307.05</v>
      </c>
      <c r="G339" s="18">
        <f>G340+G341+G342+G343</f>
        <v>199307.05</v>
      </c>
      <c r="H339" s="174" t="s">
        <v>7</v>
      </c>
      <c r="I339" s="174" t="s">
        <v>7</v>
      </c>
      <c r="J339" s="168" t="s">
        <v>7</v>
      </c>
      <c r="K339" s="168" t="s">
        <v>7</v>
      </c>
      <c r="L339" s="168" t="s">
        <v>7</v>
      </c>
    </row>
    <row r="340" spans="1:12" s="16" customFormat="1" ht="53.25" customHeight="1" x14ac:dyDescent="0.2">
      <c r="A340" s="175"/>
      <c r="B340" s="145"/>
      <c r="C340" s="181"/>
      <c r="D340" s="181"/>
      <c r="E340" s="20" t="s">
        <v>19</v>
      </c>
      <c r="F340" s="18">
        <f>F345</f>
        <v>199307.05</v>
      </c>
      <c r="G340" s="18">
        <f>G345</f>
        <v>199307.05</v>
      </c>
      <c r="H340" s="175"/>
      <c r="I340" s="175"/>
      <c r="J340" s="169"/>
      <c r="K340" s="169"/>
      <c r="L340" s="169"/>
    </row>
    <row r="341" spans="1:12" s="16" customFormat="1" ht="26.25" customHeight="1" x14ac:dyDescent="0.2">
      <c r="A341" s="175"/>
      <c r="B341" s="145"/>
      <c r="C341" s="181"/>
      <c r="D341" s="181"/>
      <c r="E341" s="20" t="s">
        <v>18</v>
      </c>
      <c r="F341" s="18">
        <f t="shared" ref="F341:G341" si="68">F346</f>
        <v>0</v>
      </c>
      <c r="G341" s="18">
        <f t="shared" si="68"/>
        <v>0</v>
      </c>
      <c r="H341" s="175"/>
      <c r="I341" s="175"/>
      <c r="J341" s="169"/>
      <c r="K341" s="169"/>
      <c r="L341" s="169"/>
    </row>
    <row r="342" spans="1:12" s="16" customFormat="1" ht="63.6" customHeight="1" x14ac:dyDescent="0.2">
      <c r="A342" s="175"/>
      <c r="B342" s="145"/>
      <c r="C342" s="181"/>
      <c r="D342" s="181"/>
      <c r="E342" s="17" t="s">
        <v>81</v>
      </c>
      <c r="F342" s="18">
        <f t="shared" ref="F342:G342" si="69">F347</f>
        <v>0</v>
      </c>
      <c r="G342" s="18">
        <f t="shared" si="69"/>
        <v>0</v>
      </c>
      <c r="H342" s="175"/>
      <c r="I342" s="175"/>
      <c r="J342" s="169"/>
      <c r="K342" s="169"/>
      <c r="L342" s="169"/>
    </row>
    <row r="343" spans="1:12" s="16" customFormat="1" ht="25.9" customHeight="1" x14ac:dyDescent="0.2">
      <c r="A343" s="176"/>
      <c r="B343" s="146"/>
      <c r="C343" s="182"/>
      <c r="D343" s="182"/>
      <c r="E343" s="20" t="s">
        <v>82</v>
      </c>
      <c r="F343" s="18">
        <f t="shared" ref="F343:G343" si="70">F348</f>
        <v>0</v>
      </c>
      <c r="G343" s="18">
        <f t="shared" si="70"/>
        <v>0</v>
      </c>
      <c r="H343" s="176"/>
      <c r="I343" s="176"/>
      <c r="J343" s="170"/>
      <c r="K343" s="170"/>
      <c r="L343" s="170"/>
    </row>
    <row r="344" spans="1:12" s="16" customFormat="1" ht="24.75" customHeight="1" x14ac:dyDescent="0.2">
      <c r="A344" s="129" t="s">
        <v>65</v>
      </c>
      <c r="B344" s="144" t="s">
        <v>237</v>
      </c>
      <c r="C344" s="180" t="s">
        <v>7</v>
      </c>
      <c r="D344" s="150" t="s">
        <v>7</v>
      </c>
      <c r="E344" s="17" t="s">
        <v>11</v>
      </c>
      <c r="F344" s="18">
        <f>F345+F346+F347+F348</f>
        <v>199307.05</v>
      </c>
      <c r="G344" s="18">
        <f>G345+G346+G347+G348</f>
        <v>199307.05</v>
      </c>
      <c r="H344" s="174" t="s">
        <v>7</v>
      </c>
      <c r="I344" s="174" t="s">
        <v>7</v>
      </c>
      <c r="J344" s="168" t="s">
        <v>7</v>
      </c>
      <c r="K344" s="168" t="s">
        <v>7</v>
      </c>
      <c r="L344" s="168" t="s">
        <v>7</v>
      </c>
    </row>
    <row r="345" spans="1:12" s="16" customFormat="1" ht="57" customHeight="1" x14ac:dyDescent="0.2">
      <c r="A345" s="130"/>
      <c r="B345" s="145"/>
      <c r="C345" s="181"/>
      <c r="D345" s="151"/>
      <c r="E345" s="65" t="s">
        <v>19</v>
      </c>
      <c r="F345" s="18">
        <f>F350</f>
        <v>199307.05</v>
      </c>
      <c r="G345" s="18">
        <f>G350</f>
        <v>199307.05</v>
      </c>
      <c r="H345" s="175"/>
      <c r="I345" s="175"/>
      <c r="J345" s="169"/>
      <c r="K345" s="169"/>
      <c r="L345" s="169"/>
    </row>
    <row r="346" spans="1:12" s="16" customFormat="1" ht="29.25" customHeight="1" x14ac:dyDescent="0.2">
      <c r="A346" s="130"/>
      <c r="B346" s="145"/>
      <c r="C346" s="181"/>
      <c r="D346" s="151"/>
      <c r="E346" s="20" t="s">
        <v>18</v>
      </c>
      <c r="F346" s="18">
        <f t="shared" ref="F346:G346" si="71">F351</f>
        <v>0</v>
      </c>
      <c r="G346" s="18">
        <f t="shared" si="71"/>
        <v>0</v>
      </c>
      <c r="H346" s="175"/>
      <c r="I346" s="175"/>
      <c r="J346" s="169"/>
      <c r="K346" s="169"/>
      <c r="L346" s="169"/>
    </row>
    <row r="347" spans="1:12" s="16" customFormat="1" ht="76.5" customHeight="1" x14ac:dyDescent="0.2">
      <c r="A347" s="130"/>
      <c r="B347" s="145"/>
      <c r="C347" s="181"/>
      <c r="D347" s="151"/>
      <c r="E347" s="17" t="s">
        <v>81</v>
      </c>
      <c r="F347" s="18">
        <f t="shared" ref="F347:G347" si="72">F352</f>
        <v>0</v>
      </c>
      <c r="G347" s="18">
        <f t="shared" si="72"/>
        <v>0</v>
      </c>
      <c r="H347" s="175"/>
      <c r="I347" s="175"/>
      <c r="J347" s="169"/>
      <c r="K347" s="169"/>
      <c r="L347" s="169"/>
    </row>
    <row r="348" spans="1:12" s="16" customFormat="1" ht="41.25" customHeight="1" x14ac:dyDescent="0.2">
      <c r="A348" s="131"/>
      <c r="B348" s="146"/>
      <c r="C348" s="182"/>
      <c r="D348" s="152"/>
      <c r="E348" s="65" t="s">
        <v>82</v>
      </c>
      <c r="F348" s="18">
        <f t="shared" ref="F348:G348" si="73">F353</f>
        <v>0</v>
      </c>
      <c r="G348" s="18">
        <f t="shared" si="73"/>
        <v>0</v>
      </c>
      <c r="H348" s="176"/>
      <c r="I348" s="176"/>
      <c r="J348" s="170"/>
      <c r="K348" s="170"/>
      <c r="L348" s="170"/>
    </row>
    <row r="349" spans="1:12" s="23" customFormat="1" ht="33" customHeight="1" x14ac:dyDescent="0.2">
      <c r="A349" s="129" t="s">
        <v>66</v>
      </c>
      <c r="B349" s="144" t="s">
        <v>238</v>
      </c>
      <c r="C349" s="180" t="s">
        <v>308</v>
      </c>
      <c r="D349" s="150" t="s">
        <v>239</v>
      </c>
      <c r="E349" s="17" t="s">
        <v>11</v>
      </c>
      <c r="F349" s="21">
        <f>F350+F351+F352+F353</f>
        <v>199307.05</v>
      </c>
      <c r="G349" s="21">
        <f>G350+G351+G352+G353</f>
        <v>199307.05</v>
      </c>
      <c r="H349" s="138" t="s">
        <v>240</v>
      </c>
      <c r="I349" s="138" t="s">
        <v>22</v>
      </c>
      <c r="J349" s="141">
        <v>2</v>
      </c>
      <c r="K349" s="141">
        <v>2</v>
      </c>
      <c r="L349" s="141">
        <v>2</v>
      </c>
    </row>
    <row r="350" spans="1:12" s="23" customFormat="1" ht="68.25" customHeight="1" x14ac:dyDescent="0.2">
      <c r="A350" s="130"/>
      <c r="B350" s="145"/>
      <c r="C350" s="181"/>
      <c r="D350" s="151"/>
      <c r="E350" s="65" t="s">
        <v>20</v>
      </c>
      <c r="F350" s="21">
        <v>199307.05</v>
      </c>
      <c r="G350" s="21">
        <v>199307.05</v>
      </c>
      <c r="H350" s="139"/>
      <c r="I350" s="139"/>
      <c r="J350" s="142"/>
      <c r="K350" s="142"/>
      <c r="L350" s="142"/>
    </row>
    <row r="351" spans="1:12" s="23" customFormat="1" ht="36" customHeight="1" x14ac:dyDescent="0.2">
      <c r="A351" s="130"/>
      <c r="B351" s="145"/>
      <c r="C351" s="181"/>
      <c r="D351" s="151"/>
      <c r="E351" s="20" t="s">
        <v>18</v>
      </c>
      <c r="F351" s="21">
        <v>0</v>
      </c>
      <c r="G351" s="21">
        <v>0</v>
      </c>
      <c r="H351" s="139"/>
      <c r="I351" s="139"/>
      <c r="J351" s="142"/>
      <c r="K351" s="142"/>
      <c r="L351" s="142"/>
    </row>
    <row r="352" spans="1:12" s="23" customFormat="1" ht="84.75" customHeight="1" x14ac:dyDescent="0.2">
      <c r="A352" s="130"/>
      <c r="B352" s="145"/>
      <c r="C352" s="181"/>
      <c r="D352" s="151"/>
      <c r="E352" s="17" t="s">
        <v>81</v>
      </c>
      <c r="F352" s="21">
        <v>0</v>
      </c>
      <c r="G352" s="21">
        <v>0</v>
      </c>
      <c r="H352" s="139"/>
      <c r="I352" s="139"/>
      <c r="J352" s="142"/>
      <c r="K352" s="142"/>
      <c r="L352" s="142"/>
    </row>
    <row r="353" spans="1:12" s="23" customFormat="1" ht="44.25" customHeight="1" x14ac:dyDescent="0.2">
      <c r="A353" s="131"/>
      <c r="B353" s="146"/>
      <c r="C353" s="182"/>
      <c r="D353" s="152"/>
      <c r="E353" s="65" t="s">
        <v>82</v>
      </c>
      <c r="F353" s="21">
        <v>0</v>
      </c>
      <c r="G353" s="21">
        <v>0</v>
      </c>
      <c r="H353" s="140"/>
      <c r="I353" s="140"/>
      <c r="J353" s="143"/>
      <c r="K353" s="143"/>
      <c r="L353" s="143"/>
    </row>
    <row r="354" spans="1:12" s="24" customFormat="1" ht="50.25" customHeight="1" x14ac:dyDescent="0.2">
      <c r="A354" s="195" t="s">
        <v>241</v>
      </c>
      <c r="B354" s="196"/>
      <c r="C354" s="180" t="s">
        <v>7</v>
      </c>
      <c r="D354" s="150" t="s">
        <v>7</v>
      </c>
      <c r="E354" s="20" t="s">
        <v>11</v>
      </c>
      <c r="F354" s="21">
        <f>F355+F356+F357+F358</f>
        <v>199307.05</v>
      </c>
      <c r="G354" s="21">
        <f>G355+G356+G357+G358</f>
        <v>199307.05</v>
      </c>
      <c r="H354" s="174" t="s">
        <v>7</v>
      </c>
      <c r="I354" s="174" t="s">
        <v>7</v>
      </c>
      <c r="J354" s="168" t="s">
        <v>7</v>
      </c>
      <c r="K354" s="168" t="s">
        <v>7</v>
      </c>
      <c r="L354" s="168" t="s">
        <v>7</v>
      </c>
    </row>
    <row r="355" spans="1:12" s="24" customFormat="1" ht="77.25" customHeight="1" x14ac:dyDescent="0.2">
      <c r="A355" s="197"/>
      <c r="B355" s="198"/>
      <c r="C355" s="181"/>
      <c r="D355" s="151"/>
      <c r="E355" s="20" t="s">
        <v>20</v>
      </c>
      <c r="F355" s="21">
        <f>F340</f>
        <v>199307.05</v>
      </c>
      <c r="G355" s="21">
        <f>G340</f>
        <v>199307.05</v>
      </c>
      <c r="H355" s="175"/>
      <c r="I355" s="175"/>
      <c r="J355" s="169"/>
      <c r="K355" s="169"/>
      <c r="L355" s="169"/>
    </row>
    <row r="356" spans="1:12" s="24" customFormat="1" ht="37.5" customHeight="1" x14ac:dyDescent="0.2">
      <c r="A356" s="197"/>
      <c r="B356" s="198"/>
      <c r="C356" s="181"/>
      <c r="D356" s="151"/>
      <c r="E356" s="20" t="s">
        <v>18</v>
      </c>
      <c r="F356" s="21">
        <f t="shared" ref="F356:G356" si="74">F341</f>
        <v>0</v>
      </c>
      <c r="G356" s="21">
        <f t="shared" si="74"/>
        <v>0</v>
      </c>
      <c r="H356" s="175"/>
      <c r="I356" s="175"/>
      <c r="J356" s="169"/>
      <c r="K356" s="169"/>
      <c r="L356" s="169"/>
    </row>
    <row r="357" spans="1:12" s="24" customFormat="1" ht="75.75" customHeight="1" x14ac:dyDescent="0.2">
      <c r="A357" s="197"/>
      <c r="B357" s="198"/>
      <c r="C357" s="181"/>
      <c r="D357" s="151"/>
      <c r="E357" s="17" t="s">
        <v>81</v>
      </c>
      <c r="F357" s="21">
        <f t="shared" ref="F357:G357" si="75">F342</f>
        <v>0</v>
      </c>
      <c r="G357" s="21">
        <f t="shared" si="75"/>
        <v>0</v>
      </c>
      <c r="H357" s="175"/>
      <c r="I357" s="175"/>
      <c r="J357" s="169"/>
      <c r="K357" s="169"/>
      <c r="L357" s="169"/>
    </row>
    <row r="358" spans="1:12" s="24" customFormat="1" ht="40.5" customHeight="1" x14ac:dyDescent="0.2">
      <c r="A358" s="199"/>
      <c r="B358" s="200"/>
      <c r="C358" s="182"/>
      <c r="D358" s="152"/>
      <c r="E358" s="20" t="s">
        <v>82</v>
      </c>
      <c r="F358" s="21">
        <f t="shared" ref="F358:G358" si="76">F343</f>
        <v>0</v>
      </c>
      <c r="G358" s="21">
        <f t="shared" si="76"/>
        <v>0</v>
      </c>
      <c r="H358" s="176"/>
      <c r="I358" s="176"/>
      <c r="J358" s="170"/>
      <c r="K358" s="170"/>
      <c r="L358" s="170"/>
    </row>
    <row r="359" spans="1:12" s="16" customFormat="1" ht="119.25" customHeight="1" x14ac:dyDescent="0.2">
      <c r="A359" s="171" t="s">
        <v>242</v>
      </c>
      <c r="B359" s="171"/>
      <c r="C359" s="77" t="s">
        <v>7</v>
      </c>
      <c r="D359" s="77" t="s">
        <v>7</v>
      </c>
      <c r="E359" s="77" t="s">
        <v>7</v>
      </c>
      <c r="F359" s="77" t="s">
        <v>7</v>
      </c>
      <c r="G359" s="77" t="s">
        <v>7</v>
      </c>
      <c r="H359" s="77" t="s">
        <v>7</v>
      </c>
      <c r="I359" s="77" t="s">
        <v>7</v>
      </c>
      <c r="J359" s="106" t="s">
        <v>7</v>
      </c>
      <c r="K359" s="106" t="s">
        <v>7</v>
      </c>
      <c r="L359" s="106" t="s">
        <v>7</v>
      </c>
    </row>
    <row r="360" spans="1:12" s="16" customFormat="1" ht="114.75" customHeight="1" x14ac:dyDescent="0.2">
      <c r="A360" s="172" t="s">
        <v>243</v>
      </c>
      <c r="B360" s="173"/>
      <c r="C360" s="77" t="s">
        <v>7</v>
      </c>
      <c r="D360" s="77" t="s">
        <v>7</v>
      </c>
      <c r="E360" s="77" t="s">
        <v>7</v>
      </c>
      <c r="F360" s="77" t="s">
        <v>7</v>
      </c>
      <c r="G360" s="77" t="s">
        <v>7</v>
      </c>
      <c r="H360" s="77" t="s">
        <v>7</v>
      </c>
      <c r="I360" s="77" t="s">
        <v>7</v>
      </c>
      <c r="J360" s="106" t="s">
        <v>7</v>
      </c>
      <c r="K360" s="106" t="s">
        <v>7</v>
      </c>
      <c r="L360" s="106" t="s">
        <v>7</v>
      </c>
    </row>
    <row r="361" spans="1:12" s="16" customFormat="1" ht="31.5" customHeight="1" x14ac:dyDescent="0.2">
      <c r="A361" s="174">
        <v>1</v>
      </c>
      <c r="B361" s="144" t="s">
        <v>244</v>
      </c>
      <c r="C361" s="180" t="s">
        <v>7</v>
      </c>
      <c r="D361" s="180" t="s">
        <v>7</v>
      </c>
      <c r="E361" s="17" t="s">
        <v>11</v>
      </c>
      <c r="F361" s="18">
        <f>F362+F363+F364+F365</f>
        <v>500</v>
      </c>
      <c r="G361" s="18">
        <f>G362+G363+G364+G365</f>
        <v>500</v>
      </c>
      <c r="H361" s="174" t="s">
        <v>7</v>
      </c>
      <c r="I361" s="174" t="s">
        <v>7</v>
      </c>
      <c r="J361" s="168" t="s">
        <v>7</v>
      </c>
      <c r="K361" s="168" t="s">
        <v>7</v>
      </c>
      <c r="L361" s="168" t="s">
        <v>7</v>
      </c>
    </row>
    <row r="362" spans="1:12" s="16" customFormat="1" ht="69.75" customHeight="1" x14ac:dyDescent="0.2">
      <c r="A362" s="175"/>
      <c r="B362" s="145"/>
      <c r="C362" s="181"/>
      <c r="D362" s="181"/>
      <c r="E362" s="76" t="s">
        <v>19</v>
      </c>
      <c r="F362" s="18">
        <f>F367</f>
        <v>500</v>
      </c>
      <c r="G362" s="18">
        <f>G367</f>
        <v>500</v>
      </c>
      <c r="H362" s="175"/>
      <c r="I362" s="175"/>
      <c r="J362" s="169"/>
      <c r="K362" s="169"/>
      <c r="L362" s="169"/>
    </row>
    <row r="363" spans="1:12" s="16" customFormat="1" ht="33.75" customHeight="1" x14ac:dyDescent="0.2">
      <c r="A363" s="175"/>
      <c r="B363" s="145"/>
      <c r="C363" s="181"/>
      <c r="D363" s="181"/>
      <c r="E363" s="20" t="s">
        <v>18</v>
      </c>
      <c r="F363" s="18">
        <f t="shared" ref="F363:G363" si="77">F368</f>
        <v>0</v>
      </c>
      <c r="G363" s="18">
        <f t="shared" si="77"/>
        <v>0</v>
      </c>
      <c r="H363" s="175"/>
      <c r="I363" s="175"/>
      <c r="J363" s="169"/>
      <c r="K363" s="169"/>
      <c r="L363" s="169"/>
    </row>
    <row r="364" spans="1:12" s="16" customFormat="1" ht="86.25" customHeight="1" x14ac:dyDescent="0.2">
      <c r="A364" s="175"/>
      <c r="B364" s="145"/>
      <c r="C364" s="181"/>
      <c r="D364" s="181"/>
      <c r="E364" s="17" t="s">
        <v>81</v>
      </c>
      <c r="F364" s="18">
        <f t="shared" ref="F364:G364" si="78">F369</f>
        <v>0</v>
      </c>
      <c r="G364" s="18">
        <f t="shared" si="78"/>
        <v>0</v>
      </c>
      <c r="H364" s="175"/>
      <c r="I364" s="175"/>
      <c r="J364" s="169"/>
      <c r="K364" s="169"/>
      <c r="L364" s="169"/>
    </row>
    <row r="365" spans="1:12" s="16" customFormat="1" ht="45.75" customHeight="1" x14ac:dyDescent="0.2">
      <c r="A365" s="176"/>
      <c r="B365" s="146"/>
      <c r="C365" s="182"/>
      <c r="D365" s="182"/>
      <c r="E365" s="76" t="s">
        <v>82</v>
      </c>
      <c r="F365" s="18">
        <f t="shared" ref="F365:G365" si="79">F370</f>
        <v>0</v>
      </c>
      <c r="G365" s="18">
        <f t="shared" si="79"/>
        <v>0</v>
      </c>
      <c r="H365" s="176"/>
      <c r="I365" s="176"/>
      <c r="J365" s="170"/>
      <c r="K365" s="170"/>
      <c r="L365" s="170"/>
    </row>
    <row r="366" spans="1:12" s="16" customFormat="1" ht="34.5" customHeight="1" x14ac:dyDescent="0.2">
      <c r="A366" s="129" t="s">
        <v>65</v>
      </c>
      <c r="B366" s="144" t="s">
        <v>309</v>
      </c>
      <c r="C366" s="180" t="s">
        <v>7</v>
      </c>
      <c r="D366" s="150" t="s">
        <v>7</v>
      </c>
      <c r="E366" s="17" t="s">
        <v>11</v>
      </c>
      <c r="F366" s="18">
        <f>F367+F368+F369+F370</f>
        <v>500</v>
      </c>
      <c r="G366" s="18">
        <f>G367+G368+G369+G370</f>
        <v>500</v>
      </c>
      <c r="H366" s="174" t="s">
        <v>7</v>
      </c>
      <c r="I366" s="174" t="s">
        <v>7</v>
      </c>
      <c r="J366" s="168" t="s">
        <v>7</v>
      </c>
      <c r="K366" s="168" t="s">
        <v>7</v>
      </c>
      <c r="L366" s="168" t="s">
        <v>7</v>
      </c>
    </row>
    <row r="367" spans="1:12" s="16" customFormat="1" ht="73.5" customHeight="1" x14ac:dyDescent="0.2">
      <c r="A367" s="130"/>
      <c r="B367" s="145"/>
      <c r="C367" s="181"/>
      <c r="D367" s="151"/>
      <c r="E367" s="76" t="s">
        <v>19</v>
      </c>
      <c r="F367" s="18">
        <f>F372</f>
        <v>500</v>
      </c>
      <c r="G367" s="18">
        <f>G372</f>
        <v>500</v>
      </c>
      <c r="H367" s="175"/>
      <c r="I367" s="175"/>
      <c r="J367" s="169"/>
      <c r="K367" s="169"/>
      <c r="L367" s="169"/>
    </row>
    <row r="368" spans="1:12" s="16" customFormat="1" ht="29.25" customHeight="1" x14ac:dyDescent="0.2">
      <c r="A368" s="130"/>
      <c r="B368" s="145"/>
      <c r="C368" s="181"/>
      <c r="D368" s="151"/>
      <c r="E368" s="20" t="s">
        <v>18</v>
      </c>
      <c r="F368" s="18">
        <f t="shared" ref="F368:G368" si="80">F373</f>
        <v>0</v>
      </c>
      <c r="G368" s="18">
        <f t="shared" si="80"/>
        <v>0</v>
      </c>
      <c r="H368" s="175"/>
      <c r="I368" s="175"/>
      <c r="J368" s="169"/>
      <c r="K368" s="169"/>
      <c r="L368" s="169"/>
    </row>
    <row r="369" spans="1:12" s="16" customFormat="1" ht="82.5" customHeight="1" x14ac:dyDescent="0.2">
      <c r="A369" s="130"/>
      <c r="B369" s="145"/>
      <c r="C369" s="181"/>
      <c r="D369" s="151"/>
      <c r="E369" s="17" t="s">
        <v>81</v>
      </c>
      <c r="F369" s="18">
        <f t="shared" ref="F369:G369" si="81">F374</f>
        <v>0</v>
      </c>
      <c r="G369" s="18">
        <f t="shared" si="81"/>
        <v>0</v>
      </c>
      <c r="H369" s="175"/>
      <c r="I369" s="175"/>
      <c r="J369" s="169"/>
      <c r="K369" s="169"/>
      <c r="L369" s="169"/>
    </row>
    <row r="370" spans="1:12" s="16" customFormat="1" ht="51.75" customHeight="1" x14ac:dyDescent="0.2">
      <c r="A370" s="131"/>
      <c r="B370" s="146"/>
      <c r="C370" s="182"/>
      <c r="D370" s="152"/>
      <c r="E370" s="76" t="s">
        <v>82</v>
      </c>
      <c r="F370" s="18">
        <f t="shared" ref="F370:G370" si="82">F375</f>
        <v>0</v>
      </c>
      <c r="G370" s="18">
        <f t="shared" si="82"/>
        <v>0</v>
      </c>
      <c r="H370" s="176"/>
      <c r="I370" s="176"/>
      <c r="J370" s="170"/>
      <c r="K370" s="170"/>
      <c r="L370" s="170"/>
    </row>
    <row r="371" spans="1:12" s="22" customFormat="1" ht="34.5" customHeight="1" x14ac:dyDescent="0.2">
      <c r="A371" s="129" t="s">
        <v>66</v>
      </c>
      <c r="B371" s="132" t="s">
        <v>310</v>
      </c>
      <c r="C371" s="135">
        <v>502</v>
      </c>
      <c r="D371" s="159" t="s">
        <v>311</v>
      </c>
      <c r="E371" s="17" t="s">
        <v>11</v>
      </c>
      <c r="F371" s="21">
        <f>F372+F373+F374+F375</f>
        <v>500</v>
      </c>
      <c r="G371" s="21">
        <f>G372+G373+G374+G375</f>
        <v>500</v>
      </c>
      <c r="H371" s="153" t="s">
        <v>312</v>
      </c>
      <c r="I371" s="138" t="s">
        <v>39</v>
      </c>
      <c r="J371" s="141">
        <v>1</v>
      </c>
      <c r="K371" s="141">
        <v>1</v>
      </c>
      <c r="L371" s="141">
        <v>1</v>
      </c>
    </row>
    <row r="372" spans="1:12" s="22" customFormat="1" ht="72.75" customHeight="1" x14ac:dyDescent="0.2">
      <c r="A372" s="130"/>
      <c r="B372" s="133"/>
      <c r="C372" s="136"/>
      <c r="D372" s="160"/>
      <c r="E372" s="19" t="s">
        <v>20</v>
      </c>
      <c r="F372" s="21">
        <v>500</v>
      </c>
      <c r="G372" s="21">
        <v>500</v>
      </c>
      <c r="H372" s="154"/>
      <c r="I372" s="139"/>
      <c r="J372" s="142"/>
      <c r="K372" s="142"/>
      <c r="L372" s="142"/>
    </row>
    <row r="373" spans="1:12" s="22" customFormat="1" ht="32.25" customHeight="1" x14ac:dyDescent="0.2">
      <c r="A373" s="130"/>
      <c r="B373" s="133"/>
      <c r="C373" s="136"/>
      <c r="D373" s="160"/>
      <c r="E373" s="20" t="s">
        <v>18</v>
      </c>
      <c r="F373" s="21">
        <v>0</v>
      </c>
      <c r="G373" s="21">
        <v>0</v>
      </c>
      <c r="H373" s="154"/>
      <c r="I373" s="139"/>
      <c r="J373" s="142"/>
      <c r="K373" s="142"/>
      <c r="L373" s="142"/>
    </row>
    <row r="374" spans="1:12" s="22" customFormat="1" ht="84" customHeight="1" x14ac:dyDescent="0.2">
      <c r="A374" s="130"/>
      <c r="B374" s="133"/>
      <c r="C374" s="136"/>
      <c r="D374" s="160"/>
      <c r="E374" s="17" t="s">
        <v>81</v>
      </c>
      <c r="F374" s="21">
        <v>0</v>
      </c>
      <c r="G374" s="21">
        <v>0</v>
      </c>
      <c r="H374" s="154"/>
      <c r="I374" s="139"/>
      <c r="J374" s="142"/>
      <c r="K374" s="142"/>
      <c r="L374" s="142"/>
    </row>
    <row r="375" spans="1:12" s="22" customFormat="1" ht="55.5" customHeight="1" x14ac:dyDescent="0.2">
      <c r="A375" s="131"/>
      <c r="B375" s="134"/>
      <c r="C375" s="137"/>
      <c r="D375" s="161"/>
      <c r="E375" s="19" t="s">
        <v>82</v>
      </c>
      <c r="F375" s="21">
        <v>0</v>
      </c>
      <c r="G375" s="21">
        <v>0</v>
      </c>
      <c r="H375" s="155"/>
      <c r="I375" s="140"/>
      <c r="J375" s="143"/>
      <c r="K375" s="143"/>
      <c r="L375" s="143"/>
    </row>
    <row r="376" spans="1:12" s="16" customFormat="1" ht="34.5" hidden="1" customHeight="1" x14ac:dyDescent="0.2">
      <c r="A376" s="129" t="s">
        <v>70</v>
      </c>
      <c r="B376" s="144" t="s">
        <v>246</v>
      </c>
      <c r="C376" s="180" t="s">
        <v>7</v>
      </c>
      <c r="D376" s="150" t="s">
        <v>7</v>
      </c>
      <c r="E376" s="17" t="s">
        <v>11</v>
      </c>
      <c r="F376" s="18">
        <f>F377+F378+F379+F380</f>
        <v>0</v>
      </c>
      <c r="G376" s="18">
        <f>G377+G378+G379+G380</f>
        <v>0</v>
      </c>
      <c r="H376" s="174" t="s">
        <v>7</v>
      </c>
      <c r="I376" s="174" t="s">
        <v>7</v>
      </c>
      <c r="J376" s="168" t="s">
        <v>7</v>
      </c>
      <c r="K376" s="168" t="s">
        <v>7</v>
      </c>
      <c r="L376" s="168" t="s">
        <v>7</v>
      </c>
    </row>
    <row r="377" spans="1:12" s="16" customFormat="1" ht="73.5" hidden="1" customHeight="1" x14ac:dyDescent="0.2">
      <c r="A377" s="130"/>
      <c r="B377" s="145"/>
      <c r="C377" s="181"/>
      <c r="D377" s="151"/>
      <c r="E377" s="76" t="s">
        <v>19</v>
      </c>
      <c r="F377" s="18">
        <f>F382</f>
        <v>0</v>
      </c>
      <c r="G377" s="18">
        <f>G382</f>
        <v>0</v>
      </c>
      <c r="H377" s="175"/>
      <c r="I377" s="175"/>
      <c r="J377" s="169"/>
      <c r="K377" s="169"/>
      <c r="L377" s="169"/>
    </row>
    <row r="378" spans="1:12" s="16" customFormat="1" ht="29.25" hidden="1" customHeight="1" x14ac:dyDescent="0.2">
      <c r="A378" s="130"/>
      <c r="B378" s="145"/>
      <c r="C378" s="181"/>
      <c r="D378" s="151"/>
      <c r="E378" s="20" t="s">
        <v>18</v>
      </c>
      <c r="F378" s="18">
        <f t="shared" ref="F378:G378" si="83">F383</f>
        <v>0</v>
      </c>
      <c r="G378" s="18">
        <f t="shared" si="83"/>
        <v>0</v>
      </c>
      <c r="H378" s="175"/>
      <c r="I378" s="175"/>
      <c r="J378" s="169"/>
      <c r="K378" s="169"/>
      <c r="L378" s="169"/>
    </row>
    <row r="379" spans="1:12" s="16" customFormat="1" ht="82.5" hidden="1" customHeight="1" x14ac:dyDescent="0.2">
      <c r="A379" s="130"/>
      <c r="B379" s="145"/>
      <c r="C379" s="181"/>
      <c r="D379" s="151"/>
      <c r="E379" s="17" t="s">
        <v>81</v>
      </c>
      <c r="F379" s="18">
        <f t="shared" ref="F379:G379" si="84">F384</f>
        <v>0</v>
      </c>
      <c r="G379" s="18">
        <f t="shared" si="84"/>
        <v>0</v>
      </c>
      <c r="H379" s="175"/>
      <c r="I379" s="175"/>
      <c r="J379" s="169"/>
      <c r="K379" s="169"/>
      <c r="L379" s="169"/>
    </row>
    <row r="380" spans="1:12" s="16" customFormat="1" ht="51.75" hidden="1" customHeight="1" x14ac:dyDescent="0.2">
      <c r="A380" s="131"/>
      <c r="B380" s="146"/>
      <c r="C380" s="182"/>
      <c r="D380" s="152"/>
      <c r="E380" s="76" t="s">
        <v>82</v>
      </c>
      <c r="F380" s="18">
        <f t="shared" ref="F380:G380" si="85">F385</f>
        <v>0</v>
      </c>
      <c r="G380" s="18">
        <f t="shared" si="85"/>
        <v>0</v>
      </c>
      <c r="H380" s="176"/>
      <c r="I380" s="176"/>
      <c r="J380" s="170"/>
      <c r="K380" s="170"/>
      <c r="L380" s="170"/>
    </row>
    <row r="381" spans="1:12" s="22" customFormat="1" ht="34.5" hidden="1" customHeight="1" x14ac:dyDescent="0.2">
      <c r="A381" s="129" t="s">
        <v>67</v>
      </c>
      <c r="B381" s="132" t="s">
        <v>245</v>
      </c>
      <c r="C381" s="135">
        <v>502</v>
      </c>
      <c r="D381" s="81"/>
      <c r="E381" s="17" t="s">
        <v>11</v>
      </c>
      <c r="F381" s="21">
        <f>F382+F383+F384+F385</f>
        <v>0</v>
      </c>
      <c r="G381" s="21">
        <f>G382+G383+G384+G385</f>
        <v>0</v>
      </c>
      <c r="H381" s="153" t="s">
        <v>249</v>
      </c>
      <c r="I381" s="138" t="s">
        <v>39</v>
      </c>
      <c r="J381" s="141">
        <v>1</v>
      </c>
      <c r="K381" s="141">
        <v>1</v>
      </c>
      <c r="L381" s="141">
        <v>1</v>
      </c>
    </row>
    <row r="382" spans="1:12" s="22" customFormat="1" ht="72.75" hidden="1" customHeight="1" x14ac:dyDescent="0.2">
      <c r="A382" s="130"/>
      <c r="B382" s="133"/>
      <c r="C382" s="136"/>
      <c r="D382" s="75" t="s">
        <v>247</v>
      </c>
      <c r="E382" s="76" t="s">
        <v>20</v>
      </c>
      <c r="F382" s="21"/>
      <c r="G382" s="21"/>
      <c r="H382" s="154"/>
      <c r="I382" s="139"/>
      <c r="J382" s="142"/>
      <c r="K382" s="142"/>
      <c r="L382" s="142"/>
    </row>
    <row r="383" spans="1:12" s="22" customFormat="1" ht="32.25" hidden="1" customHeight="1" x14ac:dyDescent="0.2">
      <c r="A383" s="130"/>
      <c r="B383" s="133"/>
      <c r="C383" s="136"/>
      <c r="D383" s="75" t="s">
        <v>248</v>
      </c>
      <c r="E383" s="20" t="s">
        <v>18</v>
      </c>
      <c r="F383" s="21"/>
      <c r="G383" s="21"/>
      <c r="H383" s="154"/>
      <c r="I383" s="139"/>
      <c r="J383" s="142"/>
      <c r="K383" s="142"/>
      <c r="L383" s="142"/>
    </row>
    <row r="384" spans="1:12" s="22" customFormat="1" ht="84" hidden="1" customHeight="1" x14ac:dyDescent="0.2">
      <c r="A384" s="130"/>
      <c r="B384" s="133"/>
      <c r="C384" s="136"/>
      <c r="D384" s="82"/>
      <c r="E384" s="17" t="s">
        <v>81</v>
      </c>
      <c r="F384" s="21">
        <v>0</v>
      </c>
      <c r="G384" s="21">
        <v>0</v>
      </c>
      <c r="H384" s="154"/>
      <c r="I384" s="139"/>
      <c r="J384" s="142"/>
      <c r="K384" s="142"/>
      <c r="L384" s="142"/>
    </row>
    <row r="385" spans="1:12" s="22" customFormat="1" ht="55.5" hidden="1" customHeight="1" x14ac:dyDescent="0.2">
      <c r="A385" s="131"/>
      <c r="B385" s="134"/>
      <c r="C385" s="137"/>
      <c r="D385" s="83"/>
      <c r="E385" s="76" t="s">
        <v>82</v>
      </c>
      <c r="F385" s="21">
        <v>0</v>
      </c>
      <c r="G385" s="21">
        <v>0</v>
      </c>
      <c r="H385" s="155"/>
      <c r="I385" s="140"/>
      <c r="J385" s="143"/>
      <c r="K385" s="143"/>
      <c r="L385" s="143"/>
    </row>
    <row r="386" spans="1:12" s="24" customFormat="1" ht="36" customHeight="1" x14ac:dyDescent="0.2">
      <c r="A386" s="195" t="s">
        <v>250</v>
      </c>
      <c r="B386" s="196"/>
      <c r="C386" s="180" t="s">
        <v>7</v>
      </c>
      <c r="D386" s="150" t="s">
        <v>7</v>
      </c>
      <c r="E386" s="20" t="s">
        <v>11</v>
      </c>
      <c r="F386" s="21">
        <f>F387+F388+F389+F390</f>
        <v>500</v>
      </c>
      <c r="G386" s="21">
        <f>G387+G388+G389+G390</f>
        <v>500</v>
      </c>
      <c r="H386" s="174" t="s">
        <v>7</v>
      </c>
      <c r="I386" s="174" t="s">
        <v>7</v>
      </c>
      <c r="J386" s="168" t="s">
        <v>7</v>
      </c>
      <c r="K386" s="168" t="s">
        <v>7</v>
      </c>
      <c r="L386" s="168" t="s">
        <v>7</v>
      </c>
    </row>
    <row r="387" spans="1:12" s="24" customFormat="1" ht="70.5" customHeight="1" x14ac:dyDescent="0.2">
      <c r="A387" s="197"/>
      <c r="B387" s="198"/>
      <c r="C387" s="181"/>
      <c r="D387" s="151"/>
      <c r="E387" s="76" t="s">
        <v>20</v>
      </c>
      <c r="F387" s="21">
        <f>F377+F367</f>
        <v>500</v>
      </c>
      <c r="G387" s="21">
        <f>G377+G367</f>
        <v>500</v>
      </c>
      <c r="H387" s="175"/>
      <c r="I387" s="175"/>
      <c r="J387" s="169"/>
      <c r="K387" s="169"/>
      <c r="L387" s="169"/>
    </row>
    <row r="388" spans="1:12" s="24" customFormat="1" ht="37.5" customHeight="1" x14ac:dyDescent="0.2">
      <c r="A388" s="197"/>
      <c r="B388" s="198"/>
      <c r="C388" s="181"/>
      <c r="D388" s="151"/>
      <c r="E388" s="20" t="s">
        <v>18</v>
      </c>
      <c r="F388" s="21">
        <f t="shared" ref="F388:G388" si="86">F378+F368</f>
        <v>0</v>
      </c>
      <c r="G388" s="21">
        <f t="shared" si="86"/>
        <v>0</v>
      </c>
      <c r="H388" s="175"/>
      <c r="I388" s="175"/>
      <c r="J388" s="169"/>
      <c r="K388" s="169"/>
      <c r="L388" s="169"/>
    </row>
    <row r="389" spans="1:12" s="24" customFormat="1" ht="84" customHeight="1" x14ac:dyDescent="0.2">
      <c r="A389" s="197"/>
      <c r="B389" s="198"/>
      <c r="C389" s="181"/>
      <c r="D389" s="151"/>
      <c r="E389" s="17" t="s">
        <v>81</v>
      </c>
      <c r="F389" s="21">
        <f t="shared" ref="F389:G389" si="87">F379+F369</f>
        <v>0</v>
      </c>
      <c r="G389" s="21">
        <f t="shared" si="87"/>
        <v>0</v>
      </c>
      <c r="H389" s="175"/>
      <c r="I389" s="175"/>
      <c r="J389" s="169"/>
      <c r="K389" s="169"/>
      <c r="L389" s="169"/>
    </row>
    <row r="390" spans="1:12" s="24" customFormat="1" ht="54" customHeight="1" x14ac:dyDescent="0.2">
      <c r="A390" s="199"/>
      <c r="B390" s="200"/>
      <c r="C390" s="182"/>
      <c r="D390" s="152"/>
      <c r="E390" s="76" t="s">
        <v>82</v>
      </c>
      <c r="F390" s="21">
        <f t="shared" ref="F390:G390" si="88">F380+F370</f>
        <v>0</v>
      </c>
      <c r="G390" s="21">
        <f t="shared" si="88"/>
        <v>0</v>
      </c>
      <c r="H390" s="176"/>
      <c r="I390" s="176"/>
      <c r="J390" s="170"/>
      <c r="K390" s="170"/>
      <c r="L390" s="170"/>
    </row>
    <row r="391" spans="1:12" s="16" customFormat="1" ht="150.75" customHeight="1" x14ac:dyDescent="0.2">
      <c r="A391" s="171" t="s">
        <v>251</v>
      </c>
      <c r="B391" s="171"/>
      <c r="C391" s="77" t="s">
        <v>7</v>
      </c>
      <c r="D391" s="77" t="s">
        <v>7</v>
      </c>
      <c r="E391" s="77" t="s">
        <v>7</v>
      </c>
      <c r="F391" s="77" t="s">
        <v>7</v>
      </c>
      <c r="G391" s="77" t="s">
        <v>7</v>
      </c>
      <c r="H391" s="77" t="s">
        <v>7</v>
      </c>
      <c r="I391" s="77" t="s">
        <v>7</v>
      </c>
      <c r="J391" s="106" t="s">
        <v>7</v>
      </c>
      <c r="K391" s="106" t="s">
        <v>7</v>
      </c>
      <c r="L391" s="106" t="s">
        <v>7</v>
      </c>
    </row>
    <row r="392" spans="1:12" s="16" customFormat="1" ht="149.25" customHeight="1" x14ac:dyDescent="0.2">
      <c r="A392" s="172" t="s">
        <v>252</v>
      </c>
      <c r="B392" s="173"/>
      <c r="C392" s="77" t="s">
        <v>7</v>
      </c>
      <c r="D392" s="77" t="s">
        <v>7</v>
      </c>
      <c r="E392" s="77" t="s">
        <v>7</v>
      </c>
      <c r="F392" s="77" t="s">
        <v>7</v>
      </c>
      <c r="G392" s="77" t="s">
        <v>7</v>
      </c>
      <c r="H392" s="77" t="s">
        <v>7</v>
      </c>
      <c r="I392" s="77" t="s">
        <v>7</v>
      </c>
      <c r="J392" s="106" t="s">
        <v>7</v>
      </c>
      <c r="K392" s="106" t="s">
        <v>7</v>
      </c>
      <c r="L392" s="106" t="s">
        <v>7</v>
      </c>
    </row>
    <row r="393" spans="1:12" s="16" customFormat="1" ht="39" customHeight="1" x14ac:dyDescent="0.2">
      <c r="A393" s="174">
        <v>1</v>
      </c>
      <c r="B393" s="144" t="s">
        <v>253</v>
      </c>
      <c r="C393" s="180" t="s">
        <v>7</v>
      </c>
      <c r="D393" s="180" t="s">
        <v>7</v>
      </c>
      <c r="E393" s="17" t="s">
        <v>11</v>
      </c>
      <c r="F393" s="18">
        <f>F394+F395+F396+F397</f>
        <v>1735000</v>
      </c>
      <c r="G393" s="18">
        <f>G394+G395+G396+G397</f>
        <v>1735000</v>
      </c>
      <c r="H393" s="174" t="s">
        <v>7</v>
      </c>
      <c r="I393" s="174" t="s">
        <v>7</v>
      </c>
      <c r="J393" s="168" t="s">
        <v>7</v>
      </c>
      <c r="K393" s="168" t="s">
        <v>7</v>
      </c>
      <c r="L393" s="168" t="s">
        <v>7</v>
      </c>
    </row>
    <row r="394" spans="1:12" s="16" customFormat="1" ht="69.75" customHeight="1" x14ac:dyDescent="0.2">
      <c r="A394" s="175"/>
      <c r="B394" s="145"/>
      <c r="C394" s="181"/>
      <c r="D394" s="181"/>
      <c r="E394" s="76" t="s">
        <v>19</v>
      </c>
      <c r="F394" s="18">
        <f>F399</f>
        <v>173500</v>
      </c>
      <c r="G394" s="18">
        <f>G399</f>
        <v>173500</v>
      </c>
      <c r="H394" s="175"/>
      <c r="I394" s="175"/>
      <c r="J394" s="169"/>
      <c r="K394" s="169"/>
      <c r="L394" s="169"/>
    </row>
    <row r="395" spans="1:12" s="16" customFormat="1" ht="29.25" customHeight="1" x14ac:dyDescent="0.2">
      <c r="A395" s="175"/>
      <c r="B395" s="145"/>
      <c r="C395" s="181"/>
      <c r="D395" s="181"/>
      <c r="E395" s="20" t="s">
        <v>18</v>
      </c>
      <c r="F395" s="18">
        <f t="shared" ref="F395:G395" si="89">F400</f>
        <v>1561500</v>
      </c>
      <c r="G395" s="18">
        <f t="shared" si="89"/>
        <v>1561500</v>
      </c>
      <c r="H395" s="175"/>
      <c r="I395" s="175"/>
      <c r="J395" s="169"/>
      <c r="K395" s="169"/>
      <c r="L395" s="169"/>
    </row>
    <row r="396" spans="1:12" s="16" customFormat="1" ht="78.75" customHeight="1" x14ac:dyDescent="0.2">
      <c r="A396" s="175"/>
      <c r="B396" s="145"/>
      <c r="C396" s="181"/>
      <c r="D396" s="181"/>
      <c r="E396" s="17" t="s">
        <v>81</v>
      </c>
      <c r="F396" s="18">
        <f t="shared" ref="F396:G396" si="90">F401</f>
        <v>0</v>
      </c>
      <c r="G396" s="18">
        <f t="shared" si="90"/>
        <v>0</v>
      </c>
      <c r="H396" s="175"/>
      <c r="I396" s="175"/>
      <c r="J396" s="169"/>
      <c r="K396" s="169"/>
      <c r="L396" s="169"/>
    </row>
    <row r="397" spans="1:12" s="16" customFormat="1" ht="44.25" customHeight="1" x14ac:dyDescent="0.2">
      <c r="A397" s="176"/>
      <c r="B397" s="146"/>
      <c r="C397" s="182"/>
      <c r="D397" s="182"/>
      <c r="E397" s="76" t="s">
        <v>82</v>
      </c>
      <c r="F397" s="18">
        <f t="shared" ref="F397:G397" si="91">F402</f>
        <v>0</v>
      </c>
      <c r="G397" s="18">
        <f t="shared" si="91"/>
        <v>0</v>
      </c>
      <c r="H397" s="176"/>
      <c r="I397" s="176"/>
      <c r="J397" s="170"/>
      <c r="K397" s="170"/>
      <c r="L397" s="170"/>
    </row>
    <row r="398" spans="1:12" s="16" customFormat="1" ht="34.5" customHeight="1" x14ac:dyDescent="0.2">
      <c r="A398" s="129" t="s">
        <v>65</v>
      </c>
      <c r="B398" s="144" t="s">
        <v>254</v>
      </c>
      <c r="C398" s="180" t="s">
        <v>7</v>
      </c>
      <c r="D398" s="150" t="s">
        <v>7</v>
      </c>
      <c r="E398" s="17" t="s">
        <v>11</v>
      </c>
      <c r="F398" s="18">
        <f>F399+F400+F401+F402</f>
        <v>1735000</v>
      </c>
      <c r="G398" s="18">
        <f>G399+G400+G401+G402</f>
        <v>1735000</v>
      </c>
      <c r="H398" s="174" t="s">
        <v>7</v>
      </c>
      <c r="I398" s="174" t="s">
        <v>7</v>
      </c>
      <c r="J398" s="168" t="s">
        <v>7</v>
      </c>
      <c r="K398" s="168" t="s">
        <v>7</v>
      </c>
      <c r="L398" s="168" t="s">
        <v>7</v>
      </c>
    </row>
    <row r="399" spans="1:12" s="16" customFormat="1" ht="73.5" customHeight="1" x14ac:dyDescent="0.2">
      <c r="A399" s="130"/>
      <c r="B399" s="145"/>
      <c r="C399" s="181"/>
      <c r="D399" s="151"/>
      <c r="E399" s="76" t="s">
        <v>19</v>
      </c>
      <c r="F399" s="18">
        <f>F404+F409+F414+F419</f>
        <v>173500</v>
      </c>
      <c r="G399" s="18">
        <f>G404+G409+G414+G419</f>
        <v>173500</v>
      </c>
      <c r="H399" s="175"/>
      <c r="I399" s="175"/>
      <c r="J399" s="169"/>
      <c r="K399" s="169"/>
      <c r="L399" s="169"/>
    </row>
    <row r="400" spans="1:12" s="16" customFormat="1" ht="29.25" customHeight="1" x14ac:dyDescent="0.2">
      <c r="A400" s="130"/>
      <c r="B400" s="145"/>
      <c r="C400" s="181"/>
      <c r="D400" s="151"/>
      <c r="E400" s="20" t="s">
        <v>18</v>
      </c>
      <c r="F400" s="18">
        <f t="shared" ref="F400:G400" si="92">F405+F410+F415+F420</f>
        <v>1561500</v>
      </c>
      <c r="G400" s="18">
        <f t="shared" si="92"/>
        <v>1561500</v>
      </c>
      <c r="H400" s="175"/>
      <c r="I400" s="175"/>
      <c r="J400" s="169"/>
      <c r="K400" s="169"/>
      <c r="L400" s="169"/>
    </row>
    <row r="401" spans="1:12" s="16" customFormat="1" ht="82.5" customHeight="1" x14ac:dyDescent="0.2">
      <c r="A401" s="130"/>
      <c r="B401" s="145"/>
      <c r="C401" s="181"/>
      <c r="D401" s="151"/>
      <c r="E401" s="17" t="s">
        <v>81</v>
      </c>
      <c r="F401" s="18">
        <f t="shared" ref="F401:G401" si="93">F406+F411+F416+F421</f>
        <v>0</v>
      </c>
      <c r="G401" s="18">
        <f t="shared" si="93"/>
        <v>0</v>
      </c>
      <c r="H401" s="175"/>
      <c r="I401" s="175"/>
      <c r="J401" s="169"/>
      <c r="K401" s="169"/>
      <c r="L401" s="169"/>
    </row>
    <row r="402" spans="1:12" s="16" customFormat="1" ht="35.450000000000003" customHeight="1" x14ac:dyDescent="0.2">
      <c r="A402" s="131"/>
      <c r="B402" s="146"/>
      <c r="C402" s="182"/>
      <c r="D402" s="152"/>
      <c r="E402" s="76" t="s">
        <v>82</v>
      </c>
      <c r="F402" s="18">
        <f t="shared" ref="F402:G402" si="94">F407+F412+F417+F422</f>
        <v>0</v>
      </c>
      <c r="G402" s="18">
        <f t="shared" si="94"/>
        <v>0</v>
      </c>
      <c r="H402" s="176"/>
      <c r="I402" s="176"/>
      <c r="J402" s="170"/>
      <c r="K402" s="170"/>
      <c r="L402" s="170"/>
    </row>
    <row r="403" spans="1:12" s="22" customFormat="1" ht="34.5" customHeight="1" x14ac:dyDescent="0.2">
      <c r="A403" s="129" t="s">
        <v>66</v>
      </c>
      <c r="B403" s="132" t="s">
        <v>255</v>
      </c>
      <c r="C403" s="135">
        <v>502</v>
      </c>
      <c r="D403" s="81"/>
      <c r="E403" s="17" t="s">
        <v>11</v>
      </c>
      <c r="F403" s="21">
        <f>F404+F405+F406+F407</f>
        <v>1485000</v>
      </c>
      <c r="G403" s="21">
        <f>G404+G405+G406+G407</f>
        <v>1485000</v>
      </c>
      <c r="H403" s="138" t="s">
        <v>259</v>
      </c>
      <c r="I403" s="138" t="s">
        <v>260</v>
      </c>
      <c r="J403" s="141">
        <v>90</v>
      </c>
      <c r="K403" s="141">
        <v>640</v>
      </c>
      <c r="L403" s="141">
        <v>90</v>
      </c>
    </row>
    <row r="404" spans="1:12" s="22" customFormat="1" ht="72.75" customHeight="1" x14ac:dyDescent="0.2">
      <c r="A404" s="130"/>
      <c r="B404" s="133"/>
      <c r="C404" s="136"/>
      <c r="D404" s="75" t="s">
        <v>257</v>
      </c>
      <c r="E404" s="65" t="s">
        <v>20</v>
      </c>
      <c r="F404" s="21">
        <v>148500</v>
      </c>
      <c r="G404" s="21">
        <v>148500</v>
      </c>
      <c r="H404" s="139"/>
      <c r="I404" s="139"/>
      <c r="J404" s="142"/>
      <c r="K404" s="142"/>
      <c r="L404" s="142"/>
    </row>
    <row r="405" spans="1:12" s="22" customFormat="1" ht="32.25" customHeight="1" x14ac:dyDescent="0.2">
      <c r="A405" s="130"/>
      <c r="B405" s="133"/>
      <c r="C405" s="136"/>
      <c r="D405" s="75" t="s">
        <v>258</v>
      </c>
      <c r="E405" s="20" t="s">
        <v>18</v>
      </c>
      <c r="F405" s="21">
        <v>1336500</v>
      </c>
      <c r="G405" s="21">
        <v>1336500</v>
      </c>
      <c r="H405" s="139"/>
      <c r="I405" s="139"/>
      <c r="J405" s="142"/>
      <c r="K405" s="142"/>
      <c r="L405" s="142"/>
    </row>
    <row r="406" spans="1:12" s="22" customFormat="1" ht="84" customHeight="1" x14ac:dyDescent="0.2">
      <c r="A406" s="130"/>
      <c r="B406" s="133"/>
      <c r="C406" s="136"/>
      <c r="D406" s="82"/>
      <c r="E406" s="17" t="s">
        <v>81</v>
      </c>
      <c r="F406" s="21">
        <v>0</v>
      </c>
      <c r="G406" s="21">
        <v>0</v>
      </c>
      <c r="H406" s="139"/>
      <c r="I406" s="139"/>
      <c r="J406" s="142"/>
      <c r="K406" s="142"/>
      <c r="L406" s="142"/>
    </row>
    <row r="407" spans="1:12" s="22" customFormat="1" ht="55.5" customHeight="1" x14ac:dyDescent="0.2">
      <c r="A407" s="131"/>
      <c r="B407" s="134"/>
      <c r="C407" s="137"/>
      <c r="D407" s="83"/>
      <c r="E407" s="65" t="s">
        <v>82</v>
      </c>
      <c r="F407" s="21">
        <v>0</v>
      </c>
      <c r="G407" s="21">
        <v>0</v>
      </c>
      <c r="H407" s="140"/>
      <c r="I407" s="140"/>
      <c r="J407" s="143"/>
      <c r="K407" s="143"/>
      <c r="L407" s="143"/>
    </row>
    <row r="408" spans="1:12" s="22" customFormat="1" ht="34.5" hidden="1" customHeight="1" x14ac:dyDescent="0.2">
      <c r="A408" s="129" t="s">
        <v>68</v>
      </c>
      <c r="B408" s="132" t="s">
        <v>261</v>
      </c>
      <c r="C408" s="135">
        <v>502</v>
      </c>
      <c r="D408" s="81"/>
      <c r="E408" s="17" t="s">
        <v>11</v>
      </c>
      <c r="F408" s="21">
        <f>F409+F410+F411+F412</f>
        <v>0</v>
      </c>
      <c r="G408" s="21">
        <f>G409+G410+G411+G412</f>
        <v>0</v>
      </c>
      <c r="H408" s="138" t="s">
        <v>263</v>
      </c>
      <c r="I408" s="138" t="s">
        <v>22</v>
      </c>
      <c r="J408" s="156">
        <v>27</v>
      </c>
      <c r="K408" s="156">
        <v>20</v>
      </c>
      <c r="L408" s="156">
        <v>27</v>
      </c>
    </row>
    <row r="409" spans="1:12" s="22" customFormat="1" ht="72.75" hidden="1" customHeight="1" x14ac:dyDescent="0.2">
      <c r="A409" s="130"/>
      <c r="B409" s="133"/>
      <c r="C409" s="136"/>
      <c r="D409" s="75" t="s">
        <v>256</v>
      </c>
      <c r="E409" s="65" t="s">
        <v>20</v>
      </c>
      <c r="F409" s="21"/>
      <c r="G409" s="21"/>
      <c r="H409" s="139"/>
      <c r="I409" s="139"/>
      <c r="J409" s="157"/>
      <c r="K409" s="157"/>
      <c r="L409" s="157"/>
    </row>
    <row r="410" spans="1:12" s="22" customFormat="1" ht="32.25" hidden="1" customHeight="1" x14ac:dyDescent="0.2">
      <c r="A410" s="130"/>
      <c r="B410" s="133"/>
      <c r="C410" s="136"/>
      <c r="D410" s="75" t="s">
        <v>262</v>
      </c>
      <c r="E410" s="20" t="s">
        <v>18</v>
      </c>
      <c r="F410" s="21"/>
      <c r="G410" s="21"/>
      <c r="H410" s="139"/>
      <c r="I410" s="139"/>
      <c r="J410" s="157"/>
      <c r="K410" s="157"/>
      <c r="L410" s="157"/>
    </row>
    <row r="411" spans="1:12" s="22" customFormat="1" ht="84" hidden="1" customHeight="1" x14ac:dyDescent="0.2">
      <c r="A411" s="130"/>
      <c r="B411" s="133"/>
      <c r="C411" s="136"/>
      <c r="D411" s="82"/>
      <c r="E411" s="17" t="s">
        <v>81</v>
      </c>
      <c r="F411" s="21">
        <v>0</v>
      </c>
      <c r="G411" s="21">
        <v>0</v>
      </c>
      <c r="H411" s="139"/>
      <c r="I411" s="139"/>
      <c r="J411" s="157"/>
      <c r="K411" s="157"/>
      <c r="L411" s="157"/>
    </row>
    <row r="412" spans="1:12" s="22" customFormat="1" ht="55.5" hidden="1" customHeight="1" x14ac:dyDescent="0.2">
      <c r="A412" s="131"/>
      <c r="B412" s="134"/>
      <c r="C412" s="137"/>
      <c r="D412" s="83"/>
      <c r="E412" s="65" t="s">
        <v>82</v>
      </c>
      <c r="F412" s="21">
        <v>0</v>
      </c>
      <c r="G412" s="21">
        <v>0</v>
      </c>
      <c r="H412" s="140"/>
      <c r="I412" s="140"/>
      <c r="J412" s="158"/>
      <c r="K412" s="158"/>
      <c r="L412" s="158"/>
    </row>
    <row r="413" spans="1:12" s="22" customFormat="1" ht="34.5" hidden="1" customHeight="1" x14ac:dyDescent="0.2">
      <c r="A413" s="129" t="s">
        <v>68</v>
      </c>
      <c r="B413" s="132" t="s">
        <v>274</v>
      </c>
      <c r="C413" s="135">
        <v>502</v>
      </c>
      <c r="D413" s="81"/>
      <c r="E413" s="17" t="s">
        <v>11</v>
      </c>
      <c r="F413" s="21">
        <f>F414+F415+F416+F417</f>
        <v>0</v>
      </c>
      <c r="G413" s="21">
        <f>G414+G415+G416+G417</f>
        <v>0</v>
      </c>
      <c r="H413" s="138" t="s">
        <v>277</v>
      </c>
      <c r="I413" s="138" t="s">
        <v>39</v>
      </c>
      <c r="J413" s="156">
        <v>1</v>
      </c>
      <c r="K413" s="156">
        <v>1</v>
      </c>
      <c r="L413" s="156">
        <v>1</v>
      </c>
    </row>
    <row r="414" spans="1:12" s="22" customFormat="1" ht="72.75" hidden="1" customHeight="1" x14ac:dyDescent="0.2">
      <c r="A414" s="130"/>
      <c r="B414" s="133"/>
      <c r="C414" s="136"/>
      <c r="D414" s="87" t="s">
        <v>275</v>
      </c>
      <c r="E414" s="86" t="s">
        <v>20</v>
      </c>
      <c r="F414" s="21">
        <v>0</v>
      </c>
      <c r="G414" s="21">
        <v>0</v>
      </c>
      <c r="H414" s="139"/>
      <c r="I414" s="139"/>
      <c r="J414" s="157"/>
      <c r="K414" s="157"/>
      <c r="L414" s="157"/>
    </row>
    <row r="415" spans="1:12" s="22" customFormat="1" ht="32.25" hidden="1" customHeight="1" x14ac:dyDescent="0.2">
      <c r="A415" s="130"/>
      <c r="B415" s="133"/>
      <c r="C415" s="136"/>
      <c r="D415" s="87" t="s">
        <v>276</v>
      </c>
      <c r="E415" s="20" t="s">
        <v>18</v>
      </c>
      <c r="F415" s="21">
        <v>0</v>
      </c>
      <c r="G415" s="21">
        <v>0</v>
      </c>
      <c r="H415" s="139"/>
      <c r="I415" s="139"/>
      <c r="J415" s="157"/>
      <c r="K415" s="157"/>
      <c r="L415" s="157"/>
    </row>
    <row r="416" spans="1:12" s="22" customFormat="1" ht="84" hidden="1" customHeight="1" x14ac:dyDescent="0.2">
      <c r="A416" s="130"/>
      <c r="B416" s="133"/>
      <c r="C416" s="136"/>
      <c r="D416" s="82"/>
      <c r="E416" s="17" t="s">
        <v>81</v>
      </c>
      <c r="F416" s="21">
        <v>0</v>
      </c>
      <c r="G416" s="21">
        <v>0</v>
      </c>
      <c r="H416" s="139"/>
      <c r="I416" s="139"/>
      <c r="J416" s="157"/>
      <c r="K416" s="157"/>
      <c r="L416" s="157"/>
    </row>
    <row r="417" spans="1:12" s="22" customFormat="1" ht="55.5" hidden="1" customHeight="1" x14ac:dyDescent="0.2">
      <c r="A417" s="131"/>
      <c r="B417" s="134"/>
      <c r="C417" s="137"/>
      <c r="D417" s="83"/>
      <c r="E417" s="86" t="s">
        <v>82</v>
      </c>
      <c r="F417" s="21">
        <v>0</v>
      </c>
      <c r="G417" s="21">
        <v>0</v>
      </c>
      <c r="H417" s="140"/>
      <c r="I417" s="140"/>
      <c r="J417" s="158"/>
      <c r="K417" s="158"/>
      <c r="L417" s="158"/>
    </row>
    <row r="418" spans="1:12" s="22" customFormat="1" ht="34.5" customHeight="1" x14ac:dyDescent="0.2">
      <c r="A418" s="129" t="s">
        <v>68</v>
      </c>
      <c r="B418" s="132" t="s">
        <v>313</v>
      </c>
      <c r="C418" s="135">
        <v>502</v>
      </c>
      <c r="D418" s="81"/>
      <c r="E418" s="17" t="s">
        <v>11</v>
      </c>
      <c r="F418" s="21">
        <f>F419+F420+F421+F422</f>
        <v>250000</v>
      </c>
      <c r="G418" s="21">
        <f>G419+G420+G421+G422</f>
        <v>250000</v>
      </c>
      <c r="H418" s="138" t="s">
        <v>314</v>
      </c>
      <c r="I418" s="138" t="s">
        <v>39</v>
      </c>
      <c r="J418" s="141">
        <v>1</v>
      </c>
      <c r="K418" s="141">
        <v>1</v>
      </c>
      <c r="L418" s="141">
        <v>1</v>
      </c>
    </row>
    <row r="419" spans="1:12" s="22" customFormat="1" ht="72.75" customHeight="1" x14ac:dyDescent="0.2">
      <c r="A419" s="130"/>
      <c r="B419" s="133"/>
      <c r="C419" s="136"/>
      <c r="D419" s="93" t="s">
        <v>256</v>
      </c>
      <c r="E419" s="94" t="s">
        <v>20</v>
      </c>
      <c r="F419" s="21">
        <v>25000</v>
      </c>
      <c r="G419" s="21">
        <v>25000</v>
      </c>
      <c r="H419" s="139"/>
      <c r="I419" s="139"/>
      <c r="J419" s="142"/>
      <c r="K419" s="142"/>
      <c r="L419" s="142"/>
    </row>
    <row r="420" spans="1:12" s="22" customFormat="1" ht="32.25" customHeight="1" x14ac:dyDescent="0.2">
      <c r="A420" s="130"/>
      <c r="B420" s="133"/>
      <c r="C420" s="136"/>
      <c r="D420" s="93" t="s">
        <v>262</v>
      </c>
      <c r="E420" s="20" t="s">
        <v>18</v>
      </c>
      <c r="F420" s="21">
        <v>225000</v>
      </c>
      <c r="G420" s="21">
        <v>225000</v>
      </c>
      <c r="H420" s="139"/>
      <c r="I420" s="139"/>
      <c r="J420" s="142"/>
      <c r="K420" s="142"/>
      <c r="L420" s="142"/>
    </row>
    <row r="421" spans="1:12" s="22" customFormat="1" ht="84" customHeight="1" x14ac:dyDescent="0.2">
      <c r="A421" s="130"/>
      <c r="B421" s="133"/>
      <c r="C421" s="136"/>
      <c r="D421" s="82"/>
      <c r="E421" s="17" t="s">
        <v>81</v>
      </c>
      <c r="F421" s="21">
        <v>0</v>
      </c>
      <c r="G421" s="21">
        <v>0</v>
      </c>
      <c r="H421" s="139"/>
      <c r="I421" s="139"/>
      <c r="J421" s="142"/>
      <c r="K421" s="142"/>
      <c r="L421" s="142"/>
    </row>
    <row r="422" spans="1:12" s="22" customFormat="1" ht="55.5" customHeight="1" x14ac:dyDescent="0.2">
      <c r="A422" s="131"/>
      <c r="B422" s="134"/>
      <c r="C422" s="137"/>
      <c r="D422" s="83"/>
      <c r="E422" s="94" t="s">
        <v>82</v>
      </c>
      <c r="F422" s="21">
        <v>0</v>
      </c>
      <c r="G422" s="21">
        <v>0</v>
      </c>
      <c r="H422" s="140"/>
      <c r="I422" s="140"/>
      <c r="J422" s="143"/>
      <c r="K422" s="143"/>
      <c r="L422" s="143"/>
    </row>
    <row r="423" spans="1:12" s="24" customFormat="1" ht="32.25" customHeight="1" x14ac:dyDescent="0.2">
      <c r="A423" s="195" t="s">
        <v>264</v>
      </c>
      <c r="B423" s="196"/>
      <c r="C423" s="180" t="s">
        <v>7</v>
      </c>
      <c r="D423" s="150" t="s">
        <v>7</v>
      </c>
      <c r="E423" s="20" t="s">
        <v>11</v>
      </c>
      <c r="F423" s="21">
        <f>F424+F425+F426+F427</f>
        <v>1735000</v>
      </c>
      <c r="G423" s="21">
        <f>G424+G425+G426+G427</f>
        <v>1735000</v>
      </c>
      <c r="H423" s="174" t="s">
        <v>7</v>
      </c>
      <c r="I423" s="174" t="s">
        <v>7</v>
      </c>
      <c r="J423" s="168" t="s">
        <v>7</v>
      </c>
      <c r="K423" s="168" t="s">
        <v>7</v>
      </c>
      <c r="L423" s="168" t="s">
        <v>7</v>
      </c>
    </row>
    <row r="424" spans="1:12" s="24" customFormat="1" ht="69.75" customHeight="1" x14ac:dyDescent="0.2">
      <c r="A424" s="197"/>
      <c r="B424" s="198"/>
      <c r="C424" s="181"/>
      <c r="D424" s="151"/>
      <c r="E424" s="19" t="s">
        <v>20</v>
      </c>
      <c r="F424" s="21">
        <f>F399</f>
        <v>173500</v>
      </c>
      <c r="G424" s="21">
        <f>G399</f>
        <v>173500</v>
      </c>
      <c r="H424" s="175"/>
      <c r="I424" s="175"/>
      <c r="J424" s="169"/>
      <c r="K424" s="169"/>
      <c r="L424" s="169"/>
    </row>
    <row r="425" spans="1:12" s="24" customFormat="1" ht="34.5" customHeight="1" x14ac:dyDescent="0.2">
      <c r="A425" s="197"/>
      <c r="B425" s="198"/>
      <c r="C425" s="181"/>
      <c r="D425" s="151"/>
      <c r="E425" s="20" t="s">
        <v>18</v>
      </c>
      <c r="F425" s="21">
        <f t="shared" ref="F425:G425" si="95">F400</f>
        <v>1561500</v>
      </c>
      <c r="G425" s="21">
        <f t="shared" si="95"/>
        <v>1561500</v>
      </c>
      <c r="H425" s="175"/>
      <c r="I425" s="175"/>
      <c r="J425" s="169"/>
      <c r="K425" s="169"/>
      <c r="L425" s="169"/>
    </row>
    <row r="426" spans="1:12" s="24" customFormat="1" ht="78" customHeight="1" x14ac:dyDescent="0.2">
      <c r="A426" s="197"/>
      <c r="B426" s="198"/>
      <c r="C426" s="181"/>
      <c r="D426" s="151"/>
      <c r="E426" s="17" t="s">
        <v>81</v>
      </c>
      <c r="F426" s="21">
        <f t="shared" ref="F426:G426" si="96">F401</f>
        <v>0</v>
      </c>
      <c r="G426" s="21">
        <f t="shared" si="96"/>
        <v>0</v>
      </c>
      <c r="H426" s="175"/>
      <c r="I426" s="175"/>
      <c r="J426" s="169"/>
      <c r="K426" s="169"/>
      <c r="L426" s="169"/>
    </row>
    <row r="427" spans="1:12" s="24" customFormat="1" ht="52.5" customHeight="1" x14ac:dyDescent="0.2">
      <c r="A427" s="199"/>
      <c r="B427" s="200"/>
      <c r="C427" s="182"/>
      <c r="D427" s="152"/>
      <c r="E427" s="19" t="s">
        <v>82</v>
      </c>
      <c r="F427" s="21">
        <f t="shared" ref="F427:G427" si="97">F402</f>
        <v>0</v>
      </c>
      <c r="G427" s="21">
        <f t="shared" si="97"/>
        <v>0</v>
      </c>
      <c r="H427" s="176"/>
      <c r="I427" s="176"/>
      <c r="J427" s="170"/>
      <c r="K427" s="170"/>
      <c r="L427" s="170"/>
    </row>
    <row r="428" spans="1:12" s="16" customFormat="1" ht="120.75" hidden="1" customHeight="1" x14ac:dyDescent="0.2">
      <c r="A428" s="171" t="s">
        <v>86</v>
      </c>
      <c r="B428" s="171"/>
      <c r="C428" s="37" t="s">
        <v>7</v>
      </c>
      <c r="D428" s="37" t="s">
        <v>7</v>
      </c>
      <c r="E428" s="37" t="s">
        <v>7</v>
      </c>
      <c r="F428" s="37" t="s">
        <v>7</v>
      </c>
      <c r="G428" s="37" t="s">
        <v>7</v>
      </c>
      <c r="H428" s="37" t="s">
        <v>7</v>
      </c>
      <c r="I428" s="37" t="s">
        <v>7</v>
      </c>
      <c r="J428" s="96" t="s">
        <v>7</v>
      </c>
      <c r="K428" s="96" t="s">
        <v>7</v>
      </c>
      <c r="L428" s="96" t="s">
        <v>7</v>
      </c>
    </row>
    <row r="429" spans="1:12" s="16" customFormat="1" ht="83.25" hidden="1" customHeight="1" x14ac:dyDescent="0.2">
      <c r="A429" s="172" t="s">
        <v>87</v>
      </c>
      <c r="B429" s="173"/>
      <c r="C429" s="37" t="s">
        <v>7</v>
      </c>
      <c r="D429" s="37" t="s">
        <v>7</v>
      </c>
      <c r="E429" s="37" t="s">
        <v>7</v>
      </c>
      <c r="F429" s="37" t="s">
        <v>7</v>
      </c>
      <c r="G429" s="37" t="s">
        <v>7</v>
      </c>
      <c r="H429" s="37" t="s">
        <v>7</v>
      </c>
      <c r="I429" s="37" t="s">
        <v>7</v>
      </c>
      <c r="J429" s="96" t="s">
        <v>7</v>
      </c>
      <c r="K429" s="96" t="s">
        <v>7</v>
      </c>
      <c r="L429" s="96" t="s">
        <v>7</v>
      </c>
    </row>
    <row r="430" spans="1:12" s="16" customFormat="1" ht="37.5" hidden="1" customHeight="1" x14ac:dyDescent="0.2">
      <c r="A430" s="174">
        <v>1</v>
      </c>
      <c r="B430" s="144" t="s">
        <v>88</v>
      </c>
      <c r="C430" s="180" t="s">
        <v>7</v>
      </c>
      <c r="D430" s="180" t="s">
        <v>7</v>
      </c>
      <c r="E430" s="17" t="s">
        <v>11</v>
      </c>
      <c r="F430" s="18">
        <f>F431+F432+F433+F434</f>
        <v>0</v>
      </c>
      <c r="G430" s="18">
        <f>G431+G432+G433+G434</f>
        <v>0</v>
      </c>
      <c r="H430" s="174" t="s">
        <v>7</v>
      </c>
      <c r="I430" s="174" t="s">
        <v>7</v>
      </c>
      <c r="J430" s="186" t="s">
        <v>7</v>
      </c>
      <c r="K430" s="186" t="s">
        <v>7</v>
      </c>
      <c r="L430" s="186" t="s">
        <v>7</v>
      </c>
    </row>
    <row r="431" spans="1:12" s="16" customFormat="1" ht="73.5" hidden="1" customHeight="1" x14ac:dyDescent="0.2">
      <c r="A431" s="175"/>
      <c r="B431" s="145"/>
      <c r="C431" s="181"/>
      <c r="D431" s="181"/>
      <c r="E431" s="19" t="s">
        <v>19</v>
      </c>
      <c r="F431" s="18">
        <f>F437</f>
        <v>0</v>
      </c>
      <c r="G431" s="18">
        <f t="shared" ref="G431" si="98">G437</f>
        <v>0</v>
      </c>
      <c r="H431" s="175"/>
      <c r="I431" s="175"/>
      <c r="J431" s="187"/>
      <c r="K431" s="187"/>
      <c r="L431" s="187"/>
    </row>
    <row r="432" spans="1:12" s="16" customFormat="1" ht="42" hidden="1" customHeight="1" x14ac:dyDescent="0.2">
      <c r="A432" s="175"/>
      <c r="B432" s="145"/>
      <c r="C432" s="181"/>
      <c r="D432" s="181"/>
      <c r="E432" s="20" t="s">
        <v>18</v>
      </c>
      <c r="F432" s="18">
        <f t="shared" ref="F432:G432" si="99">F438</f>
        <v>0</v>
      </c>
      <c r="G432" s="18">
        <f t="shared" si="99"/>
        <v>0</v>
      </c>
      <c r="H432" s="175"/>
      <c r="I432" s="175"/>
      <c r="J432" s="187"/>
      <c r="K432" s="187"/>
      <c r="L432" s="187"/>
    </row>
    <row r="433" spans="1:12" s="16" customFormat="1" ht="88.5" hidden="1" customHeight="1" x14ac:dyDescent="0.2">
      <c r="A433" s="175"/>
      <c r="B433" s="145"/>
      <c r="C433" s="181"/>
      <c r="D433" s="181"/>
      <c r="E433" s="17" t="s">
        <v>81</v>
      </c>
      <c r="F433" s="18">
        <f t="shared" ref="F433:G433" si="100">F439</f>
        <v>0</v>
      </c>
      <c r="G433" s="18">
        <f t="shared" si="100"/>
        <v>0</v>
      </c>
      <c r="H433" s="175"/>
      <c r="I433" s="175"/>
      <c r="J433" s="187"/>
      <c r="K433" s="187"/>
      <c r="L433" s="187"/>
    </row>
    <row r="434" spans="1:12" s="16" customFormat="1" ht="47.25" hidden="1" customHeight="1" x14ac:dyDescent="0.2">
      <c r="A434" s="176"/>
      <c r="B434" s="146"/>
      <c r="C434" s="182"/>
      <c r="D434" s="182"/>
      <c r="E434" s="19" t="s">
        <v>82</v>
      </c>
      <c r="F434" s="21">
        <f t="shared" ref="F434:G434" si="101">F440</f>
        <v>0</v>
      </c>
      <c r="G434" s="21">
        <f t="shared" si="101"/>
        <v>0</v>
      </c>
      <c r="H434" s="176"/>
      <c r="I434" s="176"/>
      <c r="J434" s="188"/>
      <c r="K434" s="188"/>
      <c r="L434" s="188"/>
    </row>
    <row r="435" spans="1:12" s="16" customFormat="1" ht="51" hidden="1" customHeight="1" x14ac:dyDescent="0.2">
      <c r="A435" s="59"/>
      <c r="B435" s="41"/>
      <c r="C435" s="41"/>
      <c r="D435" s="41"/>
      <c r="E435" s="20"/>
      <c r="F435" s="21"/>
      <c r="G435" s="21"/>
      <c r="H435" s="41"/>
      <c r="I435" s="25"/>
      <c r="J435" s="95"/>
      <c r="K435" s="95"/>
      <c r="L435" s="95"/>
    </row>
    <row r="436" spans="1:12" s="16" customFormat="1" ht="34.5" hidden="1" customHeight="1" x14ac:dyDescent="0.2">
      <c r="A436" s="129" t="s">
        <v>65</v>
      </c>
      <c r="B436" s="144" t="s">
        <v>89</v>
      </c>
      <c r="C436" s="180" t="s">
        <v>7</v>
      </c>
      <c r="D436" s="150" t="s">
        <v>7</v>
      </c>
      <c r="E436" s="17" t="s">
        <v>11</v>
      </c>
      <c r="F436" s="18">
        <f>F437+F438+F439+F440</f>
        <v>0</v>
      </c>
      <c r="G436" s="18">
        <f>G437+G438+G439+G440</f>
        <v>0</v>
      </c>
      <c r="H436" s="174" t="s">
        <v>7</v>
      </c>
      <c r="I436" s="174" t="s">
        <v>7</v>
      </c>
      <c r="J436" s="186" t="s">
        <v>7</v>
      </c>
      <c r="K436" s="186" t="s">
        <v>7</v>
      </c>
      <c r="L436" s="186" t="s">
        <v>7</v>
      </c>
    </row>
    <row r="437" spans="1:12" s="16" customFormat="1" ht="69.75" hidden="1" customHeight="1" x14ac:dyDescent="0.2">
      <c r="A437" s="130"/>
      <c r="B437" s="145"/>
      <c r="C437" s="181"/>
      <c r="D437" s="151"/>
      <c r="E437" s="19" t="s">
        <v>19</v>
      </c>
      <c r="F437" s="18">
        <f t="shared" ref="F437:G437" si="102">F442+F447+F452</f>
        <v>0</v>
      </c>
      <c r="G437" s="18">
        <f t="shared" si="102"/>
        <v>0</v>
      </c>
      <c r="H437" s="175"/>
      <c r="I437" s="175"/>
      <c r="J437" s="187"/>
      <c r="K437" s="187"/>
      <c r="L437" s="187"/>
    </row>
    <row r="438" spans="1:12" s="16" customFormat="1" ht="31.5" hidden="1" customHeight="1" x14ac:dyDescent="0.2">
      <c r="A438" s="130"/>
      <c r="B438" s="145"/>
      <c r="C438" s="181"/>
      <c r="D438" s="151"/>
      <c r="E438" s="20" t="s">
        <v>18</v>
      </c>
      <c r="F438" s="18">
        <f t="shared" ref="F438:G438" si="103">F443+F448+F453</f>
        <v>0</v>
      </c>
      <c r="G438" s="18">
        <f t="shared" si="103"/>
        <v>0</v>
      </c>
      <c r="H438" s="175"/>
      <c r="I438" s="175"/>
      <c r="J438" s="187"/>
      <c r="K438" s="187"/>
      <c r="L438" s="187"/>
    </row>
    <row r="439" spans="1:12" s="16" customFormat="1" ht="83.25" hidden="1" customHeight="1" x14ac:dyDescent="0.2">
      <c r="A439" s="130"/>
      <c r="B439" s="145"/>
      <c r="C439" s="181"/>
      <c r="D439" s="151"/>
      <c r="E439" s="17" t="s">
        <v>81</v>
      </c>
      <c r="F439" s="18">
        <f t="shared" ref="F439:G439" si="104">F444+F449+F454</f>
        <v>0</v>
      </c>
      <c r="G439" s="18">
        <f t="shared" si="104"/>
        <v>0</v>
      </c>
      <c r="H439" s="175"/>
      <c r="I439" s="175"/>
      <c r="J439" s="187"/>
      <c r="K439" s="187"/>
      <c r="L439" s="187"/>
    </row>
    <row r="440" spans="1:12" s="16" customFormat="1" ht="39.75" hidden="1" customHeight="1" x14ac:dyDescent="0.2">
      <c r="A440" s="131"/>
      <c r="B440" s="146"/>
      <c r="C440" s="182"/>
      <c r="D440" s="152"/>
      <c r="E440" s="19" t="s">
        <v>82</v>
      </c>
      <c r="F440" s="18">
        <f t="shared" ref="F440:G440" si="105">F445+F450+F455</f>
        <v>0</v>
      </c>
      <c r="G440" s="18">
        <f t="shared" si="105"/>
        <v>0</v>
      </c>
      <c r="H440" s="176"/>
      <c r="I440" s="176"/>
      <c r="J440" s="188"/>
      <c r="K440" s="188"/>
      <c r="L440" s="188"/>
    </row>
    <row r="441" spans="1:12" s="16" customFormat="1" ht="33.75" hidden="1" customHeight="1" x14ac:dyDescent="0.2">
      <c r="A441" s="129" t="s">
        <v>66</v>
      </c>
      <c r="B441" s="144" t="s">
        <v>90</v>
      </c>
      <c r="C441" s="180">
        <v>502</v>
      </c>
      <c r="D441" s="150" t="s">
        <v>91</v>
      </c>
      <c r="E441" s="17" t="s">
        <v>11</v>
      </c>
      <c r="F441" s="18"/>
      <c r="G441" s="18"/>
      <c r="H441" s="180" t="s">
        <v>92</v>
      </c>
      <c r="I441" s="174" t="s">
        <v>39</v>
      </c>
      <c r="J441" s="186">
        <v>1</v>
      </c>
      <c r="K441" s="177">
        <v>1</v>
      </c>
      <c r="L441" s="177">
        <v>1</v>
      </c>
    </row>
    <row r="442" spans="1:12" s="16" customFormat="1" ht="68.25" hidden="1" customHeight="1" x14ac:dyDescent="0.2">
      <c r="A442" s="130"/>
      <c r="B442" s="145"/>
      <c r="C442" s="181"/>
      <c r="D442" s="151"/>
      <c r="E442" s="19" t="s">
        <v>19</v>
      </c>
      <c r="F442" s="21"/>
      <c r="G442" s="21"/>
      <c r="H442" s="181"/>
      <c r="I442" s="175"/>
      <c r="J442" s="187"/>
      <c r="K442" s="178"/>
      <c r="L442" s="178"/>
    </row>
    <row r="443" spans="1:12" s="16" customFormat="1" ht="37.5" hidden="1" customHeight="1" x14ac:dyDescent="0.2">
      <c r="A443" s="130"/>
      <c r="B443" s="145"/>
      <c r="C443" s="181"/>
      <c r="D443" s="151"/>
      <c r="E443" s="20" t="s">
        <v>18</v>
      </c>
      <c r="F443" s="21">
        <v>0</v>
      </c>
      <c r="G443" s="21">
        <v>0</v>
      </c>
      <c r="H443" s="181"/>
      <c r="I443" s="175"/>
      <c r="J443" s="187"/>
      <c r="K443" s="178"/>
      <c r="L443" s="178"/>
    </row>
    <row r="444" spans="1:12" s="16" customFormat="1" ht="82.5" hidden="1" customHeight="1" x14ac:dyDescent="0.2">
      <c r="A444" s="130"/>
      <c r="B444" s="145"/>
      <c r="C444" s="181"/>
      <c r="D444" s="151"/>
      <c r="E444" s="17" t="s">
        <v>81</v>
      </c>
      <c r="F444" s="21">
        <v>0</v>
      </c>
      <c r="G444" s="21">
        <v>0</v>
      </c>
      <c r="H444" s="181"/>
      <c r="I444" s="175"/>
      <c r="J444" s="187"/>
      <c r="K444" s="178"/>
      <c r="L444" s="178"/>
    </row>
    <row r="445" spans="1:12" s="16" customFormat="1" ht="49.5" hidden="1" customHeight="1" x14ac:dyDescent="0.2">
      <c r="A445" s="131"/>
      <c r="B445" s="146"/>
      <c r="C445" s="182"/>
      <c r="D445" s="152"/>
      <c r="E445" s="19" t="s">
        <v>82</v>
      </c>
      <c r="F445" s="21">
        <v>0</v>
      </c>
      <c r="G445" s="21">
        <v>0</v>
      </c>
      <c r="H445" s="182"/>
      <c r="I445" s="176"/>
      <c r="J445" s="188"/>
      <c r="K445" s="179"/>
      <c r="L445" s="179"/>
    </row>
    <row r="446" spans="1:12" s="16" customFormat="1" ht="33.75" hidden="1" customHeight="1" x14ac:dyDescent="0.2">
      <c r="A446" s="129" t="s">
        <v>68</v>
      </c>
      <c r="B446" s="144" t="s">
        <v>93</v>
      </c>
      <c r="C446" s="180">
        <v>502</v>
      </c>
      <c r="D446" s="44"/>
      <c r="E446" s="17" t="s">
        <v>11</v>
      </c>
      <c r="F446" s="18"/>
      <c r="G446" s="18"/>
      <c r="H446" s="180" t="s">
        <v>96</v>
      </c>
      <c r="I446" s="174" t="s">
        <v>39</v>
      </c>
      <c r="J446" s="97"/>
      <c r="K446" s="97"/>
      <c r="L446" s="97"/>
    </row>
    <row r="447" spans="1:12" s="16" customFormat="1" ht="71.25" hidden="1" customHeight="1" x14ac:dyDescent="0.2">
      <c r="A447" s="130"/>
      <c r="B447" s="145"/>
      <c r="C447" s="181"/>
      <c r="D447" s="52" t="s">
        <v>94</v>
      </c>
      <c r="E447" s="19" t="s">
        <v>19</v>
      </c>
      <c r="F447" s="21"/>
      <c r="G447" s="21"/>
      <c r="H447" s="181"/>
      <c r="I447" s="175"/>
      <c r="J447" s="98">
        <v>10</v>
      </c>
      <c r="K447" s="99">
        <v>10</v>
      </c>
      <c r="L447" s="99">
        <v>10</v>
      </c>
    </row>
    <row r="448" spans="1:12" s="16" customFormat="1" ht="34.5" hidden="1" customHeight="1" x14ac:dyDescent="0.2">
      <c r="A448" s="130"/>
      <c r="B448" s="145"/>
      <c r="C448" s="181"/>
      <c r="D448" s="52" t="s">
        <v>95</v>
      </c>
      <c r="E448" s="20" t="s">
        <v>18</v>
      </c>
      <c r="F448" s="21"/>
      <c r="G448" s="21"/>
      <c r="H448" s="181"/>
      <c r="I448" s="175"/>
      <c r="J448" s="98"/>
      <c r="K448" s="98"/>
      <c r="L448" s="98"/>
    </row>
    <row r="449" spans="1:12" s="16" customFormat="1" ht="83.25" hidden="1" customHeight="1" x14ac:dyDescent="0.2">
      <c r="A449" s="130"/>
      <c r="B449" s="145"/>
      <c r="C449" s="181"/>
      <c r="D449" s="52"/>
      <c r="E449" s="17" t="s">
        <v>81</v>
      </c>
      <c r="F449" s="21">
        <v>0</v>
      </c>
      <c r="G449" s="21">
        <v>0</v>
      </c>
      <c r="H449" s="189" t="s">
        <v>97</v>
      </c>
      <c r="I449" s="190" t="s">
        <v>22</v>
      </c>
      <c r="J449" s="191">
        <v>100</v>
      </c>
      <c r="K449" s="191">
        <v>100</v>
      </c>
      <c r="L449" s="191">
        <v>100</v>
      </c>
    </row>
    <row r="450" spans="1:12" s="16" customFormat="1" ht="45.75" hidden="1" customHeight="1" x14ac:dyDescent="0.2">
      <c r="A450" s="131"/>
      <c r="B450" s="146"/>
      <c r="C450" s="182"/>
      <c r="D450" s="53"/>
      <c r="E450" s="19" t="s">
        <v>82</v>
      </c>
      <c r="F450" s="21">
        <v>0</v>
      </c>
      <c r="G450" s="21">
        <v>0</v>
      </c>
      <c r="H450" s="189"/>
      <c r="I450" s="190"/>
      <c r="J450" s="191"/>
      <c r="K450" s="191"/>
      <c r="L450" s="191"/>
    </row>
    <row r="451" spans="1:12" s="16" customFormat="1" ht="35.25" hidden="1" customHeight="1" x14ac:dyDescent="0.2">
      <c r="A451" s="129" t="s">
        <v>69</v>
      </c>
      <c r="B451" s="144" t="s">
        <v>98</v>
      </c>
      <c r="C451" s="180">
        <v>502</v>
      </c>
      <c r="D451" s="150" t="s">
        <v>99</v>
      </c>
      <c r="E451" s="17" t="s">
        <v>11</v>
      </c>
      <c r="F451" s="18"/>
      <c r="G451" s="18"/>
      <c r="H451" s="180" t="s">
        <v>100</v>
      </c>
      <c r="I451" s="174" t="s">
        <v>39</v>
      </c>
      <c r="J451" s="186">
        <v>1</v>
      </c>
      <c r="K451" s="156">
        <v>1</v>
      </c>
      <c r="L451" s="156">
        <v>1</v>
      </c>
    </row>
    <row r="452" spans="1:12" s="16" customFormat="1" ht="71.25" hidden="1" customHeight="1" x14ac:dyDescent="0.2">
      <c r="A452" s="130"/>
      <c r="B452" s="145"/>
      <c r="C452" s="181"/>
      <c r="D452" s="151"/>
      <c r="E452" s="19" t="s">
        <v>19</v>
      </c>
      <c r="F452" s="21"/>
      <c r="G452" s="21"/>
      <c r="H452" s="181"/>
      <c r="I452" s="175"/>
      <c r="J452" s="187"/>
      <c r="K452" s="157"/>
      <c r="L452" s="157"/>
    </row>
    <row r="453" spans="1:12" s="16" customFormat="1" ht="36" hidden="1" customHeight="1" x14ac:dyDescent="0.2">
      <c r="A453" s="130"/>
      <c r="B453" s="145"/>
      <c r="C453" s="181"/>
      <c r="D453" s="151"/>
      <c r="E453" s="20" t="s">
        <v>18</v>
      </c>
      <c r="F453" s="21">
        <v>0</v>
      </c>
      <c r="G453" s="21">
        <v>0</v>
      </c>
      <c r="H453" s="181"/>
      <c r="I453" s="175"/>
      <c r="J453" s="187"/>
      <c r="K453" s="157"/>
      <c r="L453" s="157"/>
    </row>
    <row r="454" spans="1:12" s="16" customFormat="1" ht="83.25" hidden="1" customHeight="1" x14ac:dyDescent="0.2">
      <c r="A454" s="130"/>
      <c r="B454" s="145"/>
      <c r="C454" s="181"/>
      <c r="D454" s="151"/>
      <c r="E454" s="17" t="s">
        <v>81</v>
      </c>
      <c r="F454" s="21">
        <v>0</v>
      </c>
      <c r="G454" s="21">
        <v>0</v>
      </c>
      <c r="H454" s="181"/>
      <c r="I454" s="175"/>
      <c r="J454" s="187"/>
      <c r="K454" s="157"/>
      <c r="L454" s="157"/>
    </row>
    <row r="455" spans="1:12" s="16" customFormat="1" ht="45" hidden="1" customHeight="1" x14ac:dyDescent="0.2">
      <c r="A455" s="131"/>
      <c r="B455" s="146"/>
      <c r="C455" s="182"/>
      <c r="D455" s="152"/>
      <c r="E455" s="19" t="s">
        <v>82</v>
      </c>
      <c r="F455" s="21">
        <v>0</v>
      </c>
      <c r="G455" s="21">
        <v>0</v>
      </c>
      <c r="H455" s="182"/>
      <c r="I455" s="176"/>
      <c r="J455" s="188"/>
      <c r="K455" s="158"/>
      <c r="L455" s="158"/>
    </row>
    <row r="456" spans="1:12" s="23" customFormat="1" ht="27.75" hidden="1" customHeight="1" x14ac:dyDescent="0.2">
      <c r="A456" s="129"/>
      <c r="B456" s="144"/>
      <c r="C456" s="180"/>
      <c r="D456" s="47"/>
      <c r="E456" s="17"/>
      <c r="F456" s="21"/>
      <c r="G456" s="21"/>
      <c r="H456" s="138"/>
      <c r="I456" s="138"/>
      <c r="J456" s="100"/>
      <c r="K456" s="100"/>
      <c r="L456" s="100"/>
    </row>
    <row r="457" spans="1:12" s="23" customFormat="1" ht="70.5" hidden="1" customHeight="1" x14ac:dyDescent="0.2">
      <c r="A457" s="130"/>
      <c r="B457" s="145"/>
      <c r="C457" s="181"/>
      <c r="D457" s="57"/>
      <c r="E457" s="19"/>
      <c r="F457" s="21"/>
      <c r="G457" s="21"/>
      <c r="H457" s="139"/>
      <c r="I457" s="139"/>
      <c r="J457" s="99"/>
      <c r="K457" s="60"/>
      <c r="L457" s="60"/>
    </row>
    <row r="458" spans="1:12" s="23" customFormat="1" ht="25.5" hidden="1" customHeight="1" x14ac:dyDescent="0.2">
      <c r="A458" s="130"/>
      <c r="B458" s="145"/>
      <c r="C458" s="181"/>
      <c r="D458" s="52"/>
      <c r="E458" s="20"/>
      <c r="F458" s="21"/>
      <c r="G458" s="21"/>
      <c r="H458" s="139"/>
      <c r="I458" s="139"/>
      <c r="J458" s="99"/>
      <c r="K458" s="99"/>
      <c r="L458" s="99"/>
    </row>
    <row r="459" spans="1:12" s="23" customFormat="1" ht="76.5" hidden="1" customHeight="1" x14ac:dyDescent="0.2">
      <c r="A459" s="130"/>
      <c r="B459" s="145"/>
      <c r="C459" s="181"/>
      <c r="D459" s="46"/>
      <c r="E459" s="17"/>
      <c r="F459" s="21"/>
      <c r="G459" s="21"/>
      <c r="H459" s="56"/>
      <c r="I459" s="56"/>
      <c r="J459" s="99"/>
      <c r="K459" s="99"/>
      <c r="L459" s="99"/>
    </row>
    <row r="460" spans="1:12" s="23" customFormat="1" ht="39" hidden="1" customHeight="1" x14ac:dyDescent="0.2">
      <c r="A460" s="131"/>
      <c r="B460" s="146"/>
      <c r="C460" s="182"/>
      <c r="D460" s="48"/>
      <c r="E460" s="19"/>
      <c r="F460" s="21"/>
      <c r="G460" s="21"/>
      <c r="H460" s="49"/>
      <c r="I460" s="49"/>
      <c r="J460" s="101"/>
      <c r="K460" s="101"/>
      <c r="L460" s="101"/>
    </row>
    <row r="461" spans="1:12" s="23" customFormat="1" ht="27.75" hidden="1" customHeight="1" x14ac:dyDescent="0.2">
      <c r="A461" s="129"/>
      <c r="B461" s="144"/>
      <c r="C461" s="180"/>
      <c r="D461" s="47"/>
      <c r="E461" s="17"/>
      <c r="F461" s="21"/>
      <c r="G461" s="21"/>
      <c r="H461" s="138"/>
      <c r="I461" s="138"/>
      <c r="J461" s="100"/>
      <c r="K461" s="100"/>
      <c r="L461" s="100"/>
    </row>
    <row r="462" spans="1:12" s="23" customFormat="1" ht="64.5" hidden="1" customHeight="1" x14ac:dyDescent="0.2">
      <c r="A462" s="130"/>
      <c r="B462" s="145"/>
      <c r="C462" s="181"/>
      <c r="D462" s="52"/>
      <c r="E462" s="19"/>
      <c r="F462" s="21"/>
      <c r="G462" s="21"/>
      <c r="H462" s="139"/>
      <c r="I462" s="139"/>
      <c r="J462" s="99"/>
      <c r="K462" s="60"/>
      <c r="L462" s="60"/>
    </row>
    <row r="463" spans="1:12" s="23" customFormat="1" ht="29.25" hidden="1" customHeight="1" x14ac:dyDescent="0.2">
      <c r="A463" s="130"/>
      <c r="B463" s="145"/>
      <c r="C463" s="181"/>
      <c r="D463" s="52"/>
      <c r="E463" s="20"/>
      <c r="F463" s="21"/>
      <c r="G463" s="21"/>
      <c r="H463" s="139"/>
      <c r="I463" s="139"/>
      <c r="J463" s="99"/>
      <c r="K463" s="99"/>
      <c r="L463" s="99"/>
    </row>
    <row r="464" spans="1:12" s="23" customFormat="1" ht="77.25" hidden="1" customHeight="1" x14ac:dyDescent="0.2">
      <c r="A464" s="130"/>
      <c r="B464" s="145"/>
      <c r="C464" s="181"/>
      <c r="D464" s="52"/>
      <c r="E464" s="17"/>
      <c r="F464" s="21"/>
      <c r="G464" s="21"/>
      <c r="H464" s="56"/>
      <c r="I464" s="56"/>
      <c r="J464" s="99"/>
      <c r="K464" s="99"/>
      <c r="L464" s="99"/>
    </row>
    <row r="465" spans="1:12" s="23" customFormat="1" ht="39" hidden="1" customHeight="1" x14ac:dyDescent="0.2">
      <c r="A465" s="131"/>
      <c r="B465" s="146"/>
      <c r="C465" s="182"/>
      <c r="D465" s="53"/>
      <c r="E465" s="19"/>
      <c r="F465" s="21"/>
      <c r="G465" s="21"/>
      <c r="H465" s="49"/>
      <c r="I465" s="49"/>
      <c r="J465" s="101"/>
      <c r="K465" s="101"/>
      <c r="L465" s="101"/>
    </row>
    <row r="466" spans="1:12" s="23" customFormat="1" ht="27.75" hidden="1" customHeight="1" x14ac:dyDescent="0.2">
      <c r="A466" s="129"/>
      <c r="B466" s="144"/>
      <c r="C466" s="180"/>
      <c r="D466" s="47"/>
      <c r="E466" s="17"/>
      <c r="F466" s="21"/>
      <c r="G466" s="21"/>
      <c r="H466" s="138"/>
      <c r="I466" s="138"/>
      <c r="J466" s="100"/>
      <c r="K466" s="100"/>
      <c r="L466" s="100"/>
    </row>
    <row r="467" spans="1:12" s="23" customFormat="1" ht="64.5" hidden="1" customHeight="1" x14ac:dyDescent="0.2">
      <c r="A467" s="130"/>
      <c r="B467" s="145"/>
      <c r="C467" s="181"/>
      <c r="D467" s="52"/>
      <c r="E467" s="19"/>
      <c r="F467" s="21"/>
      <c r="G467" s="21"/>
      <c r="H467" s="139"/>
      <c r="I467" s="139"/>
      <c r="J467" s="60"/>
      <c r="K467" s="60"/>
      <c r="L467" s="60"/>
    </row>
    <row r="468" spans="1:12" s="23" customFormat="1" ht="26.25" hidden="1" customHeight="1" x14ac:dyDescent="0.2">
      <c r="A468" s="130"/>
      <c r="B468" s="145"/>
      <c r="C468" s="181"/>
      <c r="D468" s="52"/>
      <c r="E468" s="20"/>
      <c r="F468" s="21"/>
      <c r="G468" s="21"/>
      <c r="H468" s="139"/>
      <c r="I468" s="139"/>
      <c r="J468" s="99"/>
      <c r="K468" s="99"/>
      <c r="L468" s="99"/>
    </row>
    <row r="469" spans="1:12" s="23" customFormat="1" ht="78" hidden="1" customHeight="1" x14ac:dyDescent="0.2">
      <c r="A469" s="130"/>
      <c r="B469" s="145"/>
      <c r="C469" s="181"/>
      <c r="D469" s="52"/>
      <c r="E469" s="17"/>
      <c r="F469" s="21"/>
      <c r="G469" s="21"/>
      <c r="H469" s="56"/>
      <c r="I469" s="56"/>
      <c r="J469" s="99"/>
      <c r="K469" s="99"/>
      <c r="L469" s="99"/>
    </row>
    <row r="470" spans="1:12" s="23" customFormat="1" ht="37.5" hidden="1" customHeight="1" x14ac:dyDescent="0.2">
      <c r="A470" s="131"/>
      <c r="B470" s="146"/>
      <c r="C470" s="182"/>
      <c r="D470" s="53"/>
      <c r="E470" s="19"/>
      <c r="F470" s="21"/>
      <c r="G470" s="21"/>
      <c r="H470" s="49"/>
      <c r="I470" s="49"/>
      <c r="J470" s="101"/>
      <c r="K470" s="101"/>
      <c r="L470" s="101"/>
    </row>
    <row r="471" spans="1:12" s="23" customFormat="1" ht="27.75" hidden="1" customHeight="1" x14ac:dyDescent="0.2">
      <c r="A471" s="129"/>
      <c r="B471" s="144"/>
      <c r="C471" s="180"/>
      <c r="D471" s="47"/>
      <c r="E471" s="17"/>
      <c r="F471" s="21"/>
      <c r="G471" s="21"/>
      <c r="H471" s="138"/>
      <c r="I471" s="138"/>
      <c r="J471" s="100"/>
      <c r="K471" s="100"/>
      <c r="L471" s="100"/>
    </row>
    <row r="472" spans="1:12" s="23" customFormat="1" ht="64.5" hidden="1" customHeight="1" x14ac:dyDescent="0.2">
      <c r="A472" s="130"/>
      <c r="B472" s="145"/>
      <c r="C472" s="181"/>
      <c r="D472" s="52"/>
      <c r="E472" s="19"/>
      <c r="F472" s="21"/>
      <c r="G472" s="21"/>
      <c r="H472" s="139"/>
      <c r="I472" s="139"/>
      <c r="J472" s="60"/>
      <c r="K472" s="60"/>
      <c r="L472" s="60"/>
    </row>
    <row r="473" spans="1:12" s="23" customFormat="1" ht="28.5" hidden="1" customHeight="1" x14ac:dyDescent="0.2">
      <c r="A473" s="130"/>
      <c r="B473" s="145"/>
      <c r="C473" s="181"/>
      <c r="D473" s="52"/>
      <c r="E473" s="20"/>
      <c r="F473" s="21"/>
      <c r="G473" s="21"/>
      <c r="H473" s="139"/>
      <c r="I473" s="139"/>
      <c r="J473" s="99"/>
      <c r="K473" s="99"/>
      <c r="L473" s="99"/>
    </row>
    <row r="474" spans="1:12" s="23" customFormat="1" ht="76.5" hidden="1" customHeight="1" x14ac:dyDescent="0.2">
      <c r="A474" s="130"/>
      <c r="B474" s="145"/>
      <c r="C474" s="181"/>
      <c r="D474" s="52"/>
      <c r="E474" s="17"/>
      <c r="F474" s="21"/>
      <c r="G474" s="21"/>
      <c r="H474" s="56"/>
      <c r="I474" s="56"/>
      <c r="J474" s="99"/>
      <c r="K474" s="99"/>
      <c r="L474" s="99"/>
    </row>
    <row r="475" spans="1:12" s="23" customFormat="1" ht="40.5" hidden="1" customHeight="1" x14ac:dyDescent="0.2">
      <c r="A475" s="131"/>
      <c r="B475" s="146"/>
      <c r="C475" s="182"/>
      <c r="D475" s="53"/>
      <c r="E475" s="19"/>
      <c r="F475" s="21"/>
      <c r="G475" s="21"/>
      <c r="H475" s="49"/>
      <c r="I475" s="49"/>
      <c r="J475" s="101"/>
      <c r="K475" s="101"/>
      <c r="L475" s="101"/>
    </row>
    <row r="476" spans="1:12" s="22" customFormat="1" ht="27" hidden="1" customHeight="1" x14ac:dyDescent="0.2">
      <c r="A476" s="129"/>
      <c r="B476" s="132"/>
      <c r="C476" s="135"/>
      <c r="D476" s="50"/>
      <c r="E476" s="17"/>
      <c r="F476" s="21"/>
      <c r="G476" s="21"/>
      <c r="H476" s="138"/>
      <c r="I476" s="138"/>
      <c r="J476" s="100"/>
      <c r="K476" s="102"/>
      <c r="L476" s="102"/>
    </row>
    <row r="477" spans="1:12" s="22" customFormat="1" ht="64.5" hidden="1" customHeight="1" x14ac:dyDescent="0.2">
      <c r="A477" s="130"/>
      <c r="B477" s="133"/>
      <c r="C477" s="136"/>
      <c r="D477" s="54"/>
      <c r="E477" s="19"/>
      <c r="F477" s="21"/>
      <c r="G477" s="21"/>
      <c r="H477" s="139"/>
      <c r="I477" s="139"/>
      <c r="J477" s="60"/>
      <c r="K477" s="60"/>
      <c r="L477" s="60"/>
    </row>
    <row r="478" spans="1:12" s="22" customFormat="1" ht="27.75" hidden="1" customHeight="1" x14ac:dyDescent="0.2">
      <c r="A478" s="130"/>
      <c r="B478" s="133"/>
      <c r="C478" s="136"/>
      <c r="D478" s="54"/>
      <c r="E478" s="20"/>
      <c r="F478" s="21"/>
      <c r="G478" s="21"/>
      <c r="H478" s="139"/>
      <c r="I478" s="139"/>
      <c r="J478" s="99"/>
      <c r="K478" s="103"/>
      <c r="L478" s="103"/>
    </row>
    <row r="479" spans="1:12" s="22" customFormat="1" ht="79.5" hidden="1" customHeight="1" x14ac:dyDescent="0.2">
      <c r="A479" s="130"/>
      <c r="B479" s="133"/>
      <c r="C479" s="136"/>
      <c r="D479" s="54"/>
      <c r="E479" s="17"/>
      <c r="F479" s="21"/>
      <c r="G479" s="21"/>
      <c r="H479" s="56"/>
      <c r="I479" s="56"/>
      <c r="J479" s="99"/>
      <c r="K479" s="103"/>
      <c r="L479" s="103"/>
    </row>
    <row r="480" spans="1:12" s="22" customFormat="1" ht="39.75" hidden="1" customHeight="1" x14ac:dyDescent="0.2">
      <c r="A480" s="131"/>
      <c r="B480" s="134"/>
      <c r="C480" s="137"/>
      <c r="D480" s="55"/>
      <c r="E480" s="19"/>
      <c r="F480" s="21"/>
      <c r="G480" s="21"/>
      <c r="H480" s="49"/>
      <c r="I480" s="49"/>
      <c r="J480" s="101"/>
      <c r="K480" s="104"/>
      <c r="L480" s="104"/>
    </row>
    <row r="481" spans="1:12" s="24" customFormat="1" ht="34.5" hidden="1" customHeight="1" x14ac:dyDescent="0.2">
      <c r="A481" s="195" t="s">
        <v>101</v>
      </c>
      <c r="B481" s="196"/>
      <c r="C481" s="180" t="s">
        <v>7</v>
      </c>
      <c r="D481" s="150" t="s">
        <v>7</v>
      </c>
      <c r="E481" s="20" t="s">
        <v>11</v>
      </c>
      <c r="F481" s="21">
        <f>F482+F483+F484+F485</f>
        <v>0</v>
      </c>
      <c r="G481" s="21">
        <f>G482+G483+G484+G485</f>
        <v>0</v>
      </c>
      <c r="H481" s="174" t="s">
        <v>7</v>
      </c>
      <c r="I481" s="174" t="s">
        <v>7</v>
      </c>
      <c r="J481" s="186" t="s">
        <v>7</v>
      </c>
      <c r="K481" s="186" t="s">
        <v>7</v>
      </c>
      <c r="L481" s="186" t="s">
        <v>7</v>
      </c>
    </row>
    <row r="482" spans="1:12" s="24" customFormat="1" ht="72.75" hidden="1" customHeight="1" x14ac:dyDescent="0.2">
      <c r="A482" s="197"/>
      <c r="B482" s="198"/>
      <c r="C482" s="181"/>
      <c r="D482" s="151"/>
      <c r="E482" s="19" t="s">
        <v>20</v>
      </c>
      <c r="F482" s="21">
        <f>F437</f>
        <v>0</v>
      </c>
      <c r="G482" s="21">
        <f>G437</f>
        <v>0</v>
      </c>
      <c r="H482" s="175"/>
      <c r="I482" s="175"/>
      <c r="J482" s="187"/>
      <c r="K482" s="187"/>
      <c r="L482" s="187"/>
    </row>
    <row r="483" spans="1:12" s="24" customFormat="1" ht="38.25" hidden="1" customHeight="1" x14ac:dyDescent="0.2">
      <c r="A483" s="197"/>
      <c r="B483" s="198"/>
      <c r="C483" s="181"/>
      <c r="D483" s="151"/>
      <c r="E483" s="20" t="s">
        <v>18</v>
      </c>
      <c r="F483" s="21">
        <f t="shared" ref="F483:G483" si="106">F438</f>
        <v>0</v>
      </c>
      <c r="G483" s="21">
        <f t="shared" si="106"/>
        <v>0</v>
      </c>
      <c r="H483" s="175"/>
      <c r="I483" s="175"/>
      <c r="J483" s="187"/>
      <c r="K483" s="187"/>
      <c r="L483" s="187"/>
    </row>
    <row r="484" spans="1:12" s="24" customFormat="1" ht="84" hidden="1" customHeight="1" x14ac:dyDescent="0.2">
      <c r="A484" s="197"/>
      <c r="B484" s="198"/>
      <c r="C484" s="181"/>
      <c r="D484" s="151"/>
      <c r="E484" s="17" t="s">
        <v>81</v>
      </c>
      <c r="F484" s="21">
        <f t="shared" ref="F484:G484" si="107">F439</f>
        <v>0</v>
      </c>
      <c r="G484" s="21">
        <f t="shared" si="107"/>
        <v>0</v>
      </c>
      <c r="H484" s="175"/>
      <c r="I484" s="175"/>
      <c r="J484" s="187"/>
      <c r="K484" s="187"/>
      <c r="L484" s="187"/>
    </row>
    <row r="485" spans="1:12" s="24" customFormat="1" ht="45.75" hidden="1" customHeight="1" x14ac:dyDescent="0.2">
      <c r="A485" s="199"/>
      <c r="B485" s="200"/>
      <c r="C485" s="182"/>
      <c r="D485" s="152"/>
      <c r="E485" s="19" t="s">
        <v>82</v>
      </c>
      <c r="F485" s="21">
        <f t="shared" ref="F485:G485" si="108">F440</f>
        <v>0</v>
      </c>
      <c r="G485" s="21">
        <f t="shared" si="108"/>
        <v>0</v>
      </c>
      <c r="H485" s="176"/>
      <c r="I485" s="176"/>
      <c r="J485" s="188"/>
      <c r="K485" s="188"/>
      <c r="L485" s="188"/>
    </row>
    <row r="486" spans="1:12" s="23" customFormat="1" ht="28.5" customHeight="1" x14ac:dyDescent="0.2">
      <c r="A486" s="195" t="s">
        <v>71</v>
      </c>
      <c r="B486" s="196"/>
      <c r="C486" s="180" t="s">
        <v>7</v>
      </c>
      <c r="D486" s="150" t="s">
        <v>7</v>
      </c>
      <c r="E486" s="17" t="s">
        <v>11</v>
      </c>
      <c r="F486" s="21">
        <f>F487+F488+F489+F490</f>
        <v>135879861.92000002</v>
      </c>
      <c r="G486" s="21">
        <f>G487+G488+G489+G490</f>
        <v>135550868.94</v>
      </c>
      <c r="H486" s="174" t="s">
        <v>7</v>
      </c>
      <c r="I486" s="174" t="s">
        <v>7</v>
      </c>
      <c r="J486" s="168" t="s">
        <v>7</v>
      </c>
      <c r="K486" s="168" t="s">
        <v>7</v>
      </c>
      <c r="L486" s="168" t="s">
        <v>7</v>
      </c>
    </row>
    <row r="487" spans="1:12" s="23" customFormat="1" ht="64.5" customHeight="1" x14ac:dyDescent="0.2">
      <c r="A487" s="197"/>
      <c r="B487" s="198"/>
      <c r="C487" s="181"/>
      <c r="D487" s="151"/>
      <c r="E487" s="19" t="s">
        <v>19</v>
      </c>
      <c r="F487" s="21">
        <f>F424++F387+F355+F333+F295+F247+F209</f>
        <v>96954574.580000013</v>
      </c>
      <c r="G487" s="21">
        <f>G424++G387+G355+G333+G295+G247+G209</f>
        <v>96748242.049999997</v>
      </c>
      <c r="H487" s="175"/>
      <c r="I487" s="175"/>
      <c r="J487" s="169"/>
      <c r="K487" s="169"/>
      <c r="L487" s="169"/>
    </row>
    <row r="488" spans="1:12" s="23" customFormat="1" ht="29.25" customHeight="1" x14ac:dyDescent="0.2">
      <c r="A488" s="197"/>
      <c r="B488" s="198"/>
      <c r="C488" s="181"/>
      <c r="D488" s="151"/>
      <c r="E488" s="20" t="s">
        <v>18</v>
      </c>
      <c r="F488" s="21">
        <f t="shared" ref="F488:G488" si="109">F425++F388+F356+F334+F296+F248+F210</f>
        <v>37688247.340000004</v>
      </c>
      <c r="G488" s="21">
        <f t="shared" si="109"/>
        <v>37565586.890000001</v>
      </c>
      <c r="H488" s="175"/>
      <c r="I488" s="175"/>
      <c r="J488" s="169"/>
      <c r="K488" s="169"/>
      <c r="L488" s="169"/>
    </row>
    <row r="489" spans="1:12" s="23" customFormat="1" ht="79.5" customHeight="1" x14ac:dyDescent="0.2">
      <c r="A489" s="197"/>
      <c r="B489" s="198"/>
      <c r="C489" s="181"/>
      <c r="D489" s="151"/>
      <c r="E489" s="17" t="s">
        <v>81</v>
      </c>
      <c r="F489" s="21">
        <f t="shared" ref="F489:G489" si="110">F426++F389+F357+F335+F297+F249+F211</f>
        <v>1237040</v>
      </c>
      <c r="G489" s="21">
        <f t="shared" si="110"/>
        <v>1237040</v>
      </c>
      <c r="H489" s="175"/>
      <c r="I489" s="175"/>
      <c r="J489" s="169"/>
      <c r="K489" s="169"/>
      <c r="L489" s="169"/>
    </row>
    <row r="490" spans="1:12" s="23" customFormat="1" ht="44.25" customHeight="1" x14ac:dyDescent="0.2">
      <c r="A490" s="199"/>
      <c r="B490" s="200"/>
      <c r="C490" s="182"/>
      <c r="D490" s="152"/>
      <c r="E490" s="19" t="s">
        <v>82</v>
      </c>
      <c r="F490" s="21">
        <f t="shared" ref="F490:G490" si="111">F427++F390+F358+F336+F298+F250+F212</f>
        <v>0</v>
      </c>
      <c r="G490" s="21">
        <f t="shared" si="111"/>
        <v>0</v>
      </c>
      <c r="H490" s="176"/>
      <c r="I490" s="176"/>
      <c r="J490" s="170"/>
      <c r="K490" s="170"/>
      <c r="L490" s="170"/>
    </row>
    <row r="492" spans="1:12" x14ac:dyDescent="0.2">
      <c r="B492" s="1"/>
      <c r="C492" s="1"/>
      <c r="D492" s="1"/>
      <c r="E492" s="1"/>
      <c r="F492" s="1"/>
    </row>
    <row r="500" spans="3:3" x14ac:dyDescent="0.2">
      <c r="C500" s="26"/>
    </row>
    <row r="502" spans="3:3" x14ac:dyDescent="0.2">
      <c r="C502" s="26"/>
    </row>
    <row r="506" spans="3:3" x14ac:dyDescent="0.2">
      <c r="C506" s="26"/>
    </row>
  </sheetData>
  <mergeCells count="878">
    <mergeCell ref="B289:B293"/>
    <mergeCell ref="C289:C293"/>
    <mergeCell ref="H289:H293"/>
    <mergeCell ref="I289:I293"/>
    <mergeCell ref="J289:J293"/>
    <mergeCell ref="K289:K293"/>
    <mergeCell ref="L289:L293"/>
    <mergeCell ref="H376:H380"/>
    <mergeCell ref="I376:I380"/>
    <mergeCell ref="J376:J380"/>
    <mergeCell ref="L354:L358"/>
    <mergeCell ref="A360:B360"/>
    <mergeCell ref="A361:A365"/>
    <mergeCell ref="B361:B365"/>
    <mergeCell ref="C361:C365"/>
    <mergeCell ref="D361:D365"/>
    <mergeCell ref="H361:H365"/>
    <mergeCell ref="I361:I365"/>
    <mergeCell ref="J361:J365"/>
    <mergeCell ref="K361:K365"/>
    <mergeCell ref="L361:L365"/>
    <mergeCell ref="A332:B336"/>
    <mergeCell ref="A359:B359"/>
    <mergeCell ref="L339:L343"/>
    <mergeCell ref="K398:K402"/>
    <mergeCell ref="L398:L402"/>
    <mergeCell ref="K386:K390"/>
    <mergeCell ref="L386:L390"/>
    <mergeCell ref="A391:B391"/>
    <mergeCell ref="A392:B392"/>
    <mergeCell ref="A393:A397"/>
    <mergeCell ref="B393:B397"/>
    <mergeCell ref="C393:C397"/>
    <mergeCell ref="D393:D397"/>
    <mergeCell ref="H393:H397"/>
    <mergeCell ref="I393:I397"/>
    <mergeCell ref="J393:J397"/>
    <mergeCell ref="K393:K397"/>
    <mergeCell ref="L393:L397"/>
    <mergeCell ref="A386:B390"/>
    <mergeCell ref="C386:C390"/>
    <mergeCell ref="D386:D390"/>
    <mergeCell ref="H386:H390"/>
    <mergeCell ref="A366:A370"/>
    <mergeCell ref="B366:B370"/>
    <mergeCell ref="C366:C370"/>
    <mergeCell ref="D366:D370"/>
    <mergeCell ref="H366:H370"/>
    <mergeCell ref="I366:I370"/>
    <mergeCell ref="J366:J370"/>
    <mergeCell ref="K366:K370"/>
    <mergeCell ref="L366:L370"/>
    <mergeCell ref="A339:A343"/>
    <mergeCell ref="B339:B343"/>
    <mergeCell ref="C339:C343"/>
    <mergeCell ref="D339:D343"/>
    <mergeCell ref="H339:H343"/>
    <mergeCell ref="I339:I343"/>
    <mergeCell ref="A344:A348"/>
    <mergeCell ref="B344:B348"/>
    <mergeCell ref="C344:C348"/>
    <mergeCell ref="D344:D348"/>
    <mergeCell ref="H344:H348"/>
    <mergeCell ref="I344:I348"/>
    <mergeCell ref="J344:J348"/>
    <mergeCell ref="K344:K348"/>
    <mergeCell ref="D354:D358"/>
    <mergeCell ref="H354:H358"/>
    <mergeCell ref="I354:I358"/>
    <mergeCell ref="J354:J358"/>
    <mergeCell ref="K354:K358"/>
    <mergeCell ref="J339:J343"/>
    <mergeCell ref="K339:K343"/>
    <mergeCell ref="L148:L152"/>
    <mergeCell ref="L344:L348"/>
    <mergeCell ref="I178:I182"/>
    <mergeCell ref="J178:J182"/>
    <mergeCell ref="K178:K182"/>
    <mergeCell ref="L178:L182"/>
    <mergeCell ref="A183:A187"/>
    <mergeCell ref="B183:B187"/>
    <mergeCell ref="C183:C187"/>
    <mergeCell ref="D183:D187"/>
    <mergeCell ref="H183:H187"/>
    <mergeCell ref="I183:I187"/>
    <mergeCell ref="J183:J187"/>
    <mergeCell ref="K183:K187"/>
    <mergeCell ref="L183:L187"/>
    <mergeCell ref="A178:A182"/>
    <mergeCell ref="B178:B182"/>
    <mergeCell ref="C178:C182"/>
    <mergeCell ref="D178:D182"/>
    <mergeCell ref="H178:H182"/>
    <mergeCell ref="H294:H298"/>
    <mergeCell ref="I294:I298"/>
    <mergeCell ref="J294:J298"/>
    <mergeCell ref="L317:L321"/>
    <mergeCell ref="A307:A311"/>
    <mergeCell ref="B307:B311"/>
    <mergeCell ref="C307:C311"/>
    <mergeCell ref="H307:H311"/>
    <mergeCell ref="D143:D147"/>
    <mergeCell ref="H143:H147"/>
    <mergeCell ref="I143:I147"/>
    <mergeCell ref="J143:J147"/>
    <mergeCell ref="K143:K147"/>
    <mergeCell ref="D158:D162"/>
    <mergeCell ref="H158:H162"/>
    <mergeCell ref="H148:H152"/>
    <mergeCell ref="H173:H177"/>
    <mergeCell ref="I173:I177"/>
    <mergeCell ref="J173:J177"/>
    <mergeCell ref="K173:K177"/>
    <mergeCell ref="A168:A172"/>
    <mergeCell ref="B168:B172"/>
    <mergeCell ref="C168:C172"/>
    <mergeCell ref="D168:D172"/>
    <mergeCell ref="H168:H172"/>
    <mergeCell ref="A173:A177"/>
    <mergeCell ref="B173:B177"/>
    <mergeCell ref="C173:C177"/>
    <mergeCell ref="D173:D177"/>
    <mergeCell ref="K259:K263"/>
    <mergeCell ref="H246:H250"/>
    <mergeCell ref="C332:C336"/>
    <mergeCell ref="D332:D336"/>
    <mergeCell ref="L312:L316"/>
    <mergeCell ref="A269:A273"/>
    <mergeCell ref="B269:B273"/>
    <mergeCell ref="C269:C273"/>
    <mergeCell ref="A274:A278"/>
    <mergeCell ref="B274:B278"/>
    <mergeCell ref="C274:C278"/>
    <mergeCell ref="D274:D278"/>
    <mergeCell ref="H274:H278"/>
    <mergeCell ref="I274:I278"/>
    <mergeCell ref="J274:J278"/>
    <mergeCell ref="K274:K278"/>
    <mergeCell ref="L274:L278"/>
    <mergeCell ref="L301:L305"/>
    <mergeCell ref="L269:L273"/>
    <mergeCell ref="J279:J283"/>
    <mergeCell ref="H332:H336"/>
    <mergeCell ref="I332:I336"/>
    <mergeCell ref="J332:J336"/>
    <mergeCell ref="K332:K336"/>
    <mergeCell ref="L332:L336"/>
    <mergeCell ref="K294:K298"/>
    <mergeCell ref="I168:I172"/>
    <mergeCell ref="J168:J172"/>
    <mergeCell ref="K168:K172"/>
    <mergeCell ref="L168:L172"/>
    <mergeCell ref="K279:K283"/>
    <mergeCell ref="L279:L283"/>
    <mergeCell ref="J317:J321"/>
    <mergeCell ref="K317:K321"/>
    <mergeCell ref="I246:I250"/>
    <mergeCell ref="J246:J250"/>
    <mergeCell ref="K246:K250"/>
    <mergeCell ref="I284:I288"/>
    <mergeCell ref="J284:J288"/>
    <mergeCell ref="K284:K288"/>
    <mergeCell ref="L284:L288"/>
    <mergeCell ref="H312:H316"/>
    <mergeCell ref="I312:I316"/>
    <mergeCell ref="L173:L177"/>
    <mergeCell ref="A153:A157"/>
    <mergeCell ref="B153:B157"/>
    <mergeCell ref="C153:C157"/>
    <mergeCell ref="H153:H157"/>
    <mergeCell ref="I153:I157"/>
    <mergeCell ref="I163:I167"/>
    <mergeCell ref="J163:J167"/>
    <mergeCell ref="K163:K167"/>
    <mergeCell ref="L163:L167"/>
    <mergeCell ref="D153:D157"/>
    <mergeCell ref="A158:A162"/>
    <mergeCell ref="B158:B162"/>
    <mergeCell ref="C158:C162"/>
    <mergeCell ref="A163:A167"/>
    <mergeCell ref="B163:B167"/>
    <mergeCell ref="C163:C167"/>
    <mergeCell ref="D163:D167"/>
    <mergeCell ref="H163:H167"/>
    <mergeCell ref="J312:J316"/>
    <mergeCell ref="K312:K316"/>
    <mergeCell ref="L259:L263"/>
    <mergeCell ref="L92:L96"/>
    <mergeCell ref="I307:I311"/>
    <mergeCell ref="J307:J311"/>
    <mergeCell ref="K307:K311"/>
    <mergeCell ref="L307:L311"/>
    <mergeCell ref="J153:J157"/>
    <mergeCell ref="K153:K157"/>
    <mergeCell ref="L153:L157"/>
    <mergeCell ref="J133:J137"/>
    <mergeCell ref="K133:K137"/>
    <mergeCell ref="L133:L137"/>
    <mergeCell ref="L188:L192"/>
    <mergeCell ref="L198:L202"/>
    <mergeCell ref="L241:L245"/>
    <mergeCell ref="L208:L212"/>
    <mergeCell ref="L294:L298"/>
    <mergeCell ref="L143:L147"/>
    <mergeCell ref="I158:I162"/>
    <mergeCell ref="J158:J162"/>
    <mergeCell ref="K158:K162"/>
    <mergeCell ref="L158:L162"/>
    <mergeCell ref="I148:I152"/>
    <mergeCell ref="J148:J152"/>
    <mergeCell ref="K148:K152"/>
    <mergeCell ref="H264:H268"/>
    <mergeCell ref="K301:K305"/>
    <mergeCell ref="A241:A245"/>
    <mergeCell ref="B241:B245"/>
    <mergeCell ref="A259:A263"/>
    <mergeCell ref="B259:B263"/>
    <mergeCell ref="C259:C263"/>
    <mergeCell ref="D259:D263"/>
    <mergeCell ref="H259:H263"/>
    <mergeCell ref="I259:I263"/>
    <mergeCell ref="J259:J263"/>
    <mergeCell ref="A253:A257"/>
    <mergeCell ref="B253:B257"/>
    <mergeCell ref="C253:C257"/>
    <mergeCell ref="D253:D257"/>
    <mergeCell ref="D269:D273"/>
    <mergeCell ref="A294:B298"/>
    <mergeCell ref="C294:C298"/>
    <mergeCell ref="A284:A288"/>
    <mergeCell ref="B284:B288"/>
    <mergeCell ref="C284:C288"/>
    <mergeCell ref="D284:D288"/>
    <mergeCell ref="H284:H288"/>
    <mergeCell ref="A289:A293"/>
    <mergeCell ref="B198:B202"/>
    <mergeCell ref="C198:C202"/>
    <mergeCell ref="D198:D202"/>
    <mergeCell ref="H198:H202"/>
    <mergeCell ref="C246:C250"/>
    <mergeCell ref="D246:D250"/>
    <mergeCell ref="A226:A230"/>
    <mergeCell ref="B226:B230"/>
    <mergeCell ref="C226:C230"/>
    <mergeCell ref="A231:A235"/>
    <mergeCell ref="B231:B235"/>
    <mergeCell ref="C231:C235"/>
    <mergeCell ref="A236:A240"/>
    <mergeCell ref="B236:B240"/>
    <mergeCell ref="C236:C240"/>
    <mergeCell ref="D231:D235"/>
    <mergeCell ref="D236:D240"/>
    <mergeCell ref="A203:A207"/>
    <mergeCell ref="B203:B207"/>
    <mergeCell ref="C203:C207"/>
    <mergeCell ref="A246:B250"/>
    <mergeCell ref="C241:C245"/>
    <mergeCell ref="D241:D245"/>
    <mergeCell ref="D221:D225"/>
    <mergeCell ref="A118:A122"/>
    <mergeCell ref="B118:B122"/>
    <mergeCell ref="H118:H122"/>
    <mergeCell ref="D226:D230"/>
    <mergeCell ref="B148:B152"/>
    <mergeCell ref="B143:B147"/>
    <mergeCell ref="A143:A147"/>
    <mergeCell ref="A128:A132"/>
    <mergeCell ref="A133:A137"/>
    <mergeCell ref="D133:D137"/>
    <mergeCell ref="B128:B132"/>
    <mergeCell ref="C133:C137"/>
    <mergeCell ref="B133:B137"/>
    <mergeCell ref="D128:D132"/>
    <mergeCell ref="A148:A152"/>
    <mergeCell ref="C128:C132"/>
    <mergeCell ref="C118:C122"/>
    <mergeCell ref="D118:D122"/>
    <mergeCell ref="C143:C147"/>
    <mergeCell ref="A208:B212"/>
    <mergeCell ref="C208:C212"/>
    <mergeCell ref="D138:D142"/>
    <mergeCell ref="H138:H142"/>
    <mergeCell ref="A198:A202"/>
    <mergeCell ref="J441:J445"/>
    <mergeCell ref="K441:K445"/>
    <mergeCell ref="L441:L445"/>
    <mergeCell ref="J436:J440"/>
    <mergeCell ref="K436:K440"/>
    <mergeCell ref="L436:L440"/>
    <mergeCell ref="K423:K427"/>
    <mergeCell ref="L423:L427"/>
    <mergeCell ref="K430:K434"/>
    <mergeCell ref="L430:L434"/>
    <mergeCell ref="J423:J427"/>
    <mergeCell ref="A57:A59"/>
    <mergeCell ref="B57:B59"/>
    <mergeCell ref="B60:B62"/>
    <mergeCell ref="A60:A62"/>
    <mergeCell ref="D69:D71"/>
    <mergeCell ref="D72:D74"/>
    <mergeCell ref="C102:C106"/>
    <mergeCell ref="J231:J235"/>
    <mergeCell ref="K231:K235"/>
    <mergeCell ref="J92:J96"/>
    <mergeCell ref="K92:K96"/>
    <mergeCell ref="H128:H132"/>
    <mergeCell ref="I128:I132"/>
    <mergeCell ref="J128:J132"/>
    <mergeCell ref="K128:K132"/>
    <mergeCell ref="C148:C152"/>
    <mergeCell ref="K118:K122"/>
    <mergeCell ref="A123:A127"/>
    <mergeCell ref="B123:B127"/>
    <mergeCell ref="C123:C127"/>
    <mergeCell ref="A92:A96"/>
    <mergeCell ref="J72:J74"/>
    <mergeCell ref="I63:I65"/>
    <mergeCell ref="J81:J85"/>
    <mergeCell ref="I75:I77"/>
    <mergeCell ref="A66:A68"/>
    <mergeCell ref="B66:B68"/>
    <mergeCell ref="A79:B79"/>
    <mergeCell ref="A78:B78"/>
    <mergeCell ref="C69:C71"/>
    <mergeCell ref="C66:C68"/>
    <mergeCell ref="A80:B80"/>
    <mergeCell ref="C72:C74"/>
    <mergeCell ref="D75:D77"/>
    <mergeCell ref="A75:B77"/>
    <mergeCell ref="B69:B71"/>
    <mergeCell ref="A69:A71"/>
    <mergeCell ref="A72:A74"/>
    <mergeCell ref="B72:B74"/>
    <mergeCell ref="H92:H96"/>
    <mergeCell ref="I92:I96"/>
    <mergeCell ref="A97:A101"/>
    <mergeCell ref="B102:B106"/>
    <mergeCell ref="A102:A106"/>
    <mergeCell ref="D60:D62"/>
    <mergeCell ref="D66:D68"/>
    <mergeCell ref="C39:C41"/>
    <mergeCell ref="D42:D44"/>
    <mergeCell ref="C42:C44"/>
    <mergeCell ref="D51:D53"/>
    <mergeCell ref="C45:C47"/>
    <mergeCell ref="D57:D59"/>
    <mergeCell ref="C54:C56"/>
    <mergeCell ref="C75:C77"/>
    <mergeCell ref="C92:C96"/>
    <mergeCell ref="D54:D56"/>
    <mergeCell ref="D48:D50"/>
    <mergeCell ref="C97:C101"/>
    <mergeCell ref="B97:B101"/>
    <mergeCell ref="B92:B96"/>
    <mergeCell ref="D92:D96"/>
    <mergeCell ref="H97:H101"/>
    <mergeCell ref="I97:I101"/>
    <mergeCell ref="L72:L74"/>
    <mergeCell ref="L54:L56"/>
    <mergeCell ref="L57:L59"/>
    <mergeCell ref="L63:L65"/>
    <mergeCell ref="L60:L62"/>
    <mergeCell ref="H69:H71"/>
    <mergeCell ref="J66:J68"/>
    <mergeCell ref="I69:I71"/>
    <mergeCell ref="H63:H65"/>
    <mergeCell ref="H72:H74"/>
    <mergeCell ref="H60:H62"/>
    <mergeCell ref="K72:K74"/>
    <mergeCell ref="I60:I62"/>
    <mergeCell ref="K69:K71"/>
    <mergeCell ref="K60:K62"/>
    <mergeCell ref="J63:J65"/>
    <mergeCell ref="I54:I56"/>
    <mergeCell ref="L69:L71"/>
    <mergeCell ref="L66:L68"/>
    <mergeCell ref="I72:I74"/>
    <mergeCell ref="H57:H59"/>
    <mergeCell ref="I66:I68"/>
    <mergeCell ref="H66:H68"/>
    <mergeCell ref="L51:L53"/>
    <mergeCell ref="K57:K59"/>
    <mergeCell ref="K54:K56"/>
    <mergeCell ref="K63:K65"/>
    <mergeCell ref="K51:K53"/>
    <mergeCell ref="J54:J56"/>
    <mergeCell ref="J57:J59"/>
    <mergeCell ref="J60:J62"/>
    <mergeCell ref="H45:H47"/>
    <mergeCell ref="I45:I47"/>
    <mergeCell ref="I48:I50"/>
    <mergeCell ref="J51:J53"/>
    <mergeCell ref="I57:I59"/>
    <mergeCell ref="H54:H56"/>
    <mergeCell ref="I51:I53"/>
    <mergeCell ref="H33:H35"/>
    <mergeCell ref="H48:H50"/>
    <mergeCell ref="I30:I32"/>
    <mergeCell ref="I39:I41"/>
    <mergeCell ref="I33:I35"/>
    <mergeCell ref="I36:I38"/>
    <mergeCell ref="I42:I44"/>
    <mergeCell ref="H39:H41"/>
    <mergeCell ref="H42:H44"/>
    <mergeCell ref="L36:L38"/>
    <mergeCell ref="K36:K38"/>
    <mergeCell ref="L33:L35"/>
    <mergeCell ref="J30:J32"/>
    <mergeCell ref="L48:L50"/>
    <mergeCell ref="L42:L44"/>
    <mergeCell ref="L30:L32"/>
    <mergeCell ref="J33:J35"/>
    <mergeCell ref="J39:J41"/>
    <mergeCell ref="J48:J50"/>
    <mergeCell ref="L45:L47"/>
    <mergeCell ref="L39:L41"/>
    <mergeCell ref="J45:J47"/>
    <mergeCell ref="K30:K32"/>
    <mergeCell ref="K42:K44"/>
    <mergeCell ref="K39:K41"/>
    <mergeCell ref="K48:K50"/>
    <mergeCell ref="K33:K35"/>
    <mergeCell ref="K45:K47"/>
    <mergeCell ref="J36:J38"/>
    <mergeCell ref="I27:I29"/>
    <mergeCell ref="H27:H29"/>
    <mergeCell ref="J24:J26"/>
    <mergeCell ref="J27:J29"/>
    <mergeCell ref="D24:D26"/>
    <mergeCell ref="D27:D29"/>
    <mergeCell ref="K21:K23"/>
    <mergeCell ref="K24:K26"/>
    <mergeCell ref="I24:I26"/>
    <mergeCell ref="I21:I23"/>
    <mergeCell ref="J21:J23"/>
    <mergeCell ref="A2:L2"/>
    <mergeCell ref="J11:J16"/>
    <mergeCell ref="J9:L10"/>
    <mergeCell ref="I9:I16"/>
    <mergeCell ref="D11:D15"/>
    <mergeCell ref="K12:K16"/>
    <mergeCell ref="H9:H16"/>
    <mergeCell ref="H8:L8"/>
    <mergeCell ref="G12:G16"/>
    <mergeCell ref="F12:F16"/>
    <mergeCell ref="C11:C15"/>
    <mergeCell ref="C9:D10"/>
    <mergeCell ref="A6:L6"/>
    <mergeCell ref="C8:G8"/>
    <mergeCell ref="L12:L16"/>
    <mergeCell ref="B8:B16"/>
    <mergeCell ref="A8:A16"/>
    <mergeCell ref="F9:G11"/>
    <mergeCell ref="E9:E16"/>
    <mergeCell ref="A19:B19"/>
    <mergeCell ref="A20:B20"/>
    <mergeCell ref="A30:A32"/>
    <mergeCell ref="C48:C50"/>
    <mergeCell ref="B42:B44"/>
    <mergeCell ref="B33:B35"/>
    <mergeCell ref="B21:B23"/>
    <mergeCell ref="D21:D23"/>
    <mergeCell ref="A39:A41"/>
    <mergeCell ref="B39:B41"/>
    <mergeCell ref="A48:A50"/>
    <mergeCell ref="B48:B50"/>
    <mergeCell ref="C33:C35"/>
    <mergeCell ref="C21:C23"/>
    <mergeCell ref="C27:C29"/>
    <mergeCell ref="D30:D32"/>
    <mergeCell ref="D39:D41"/>
    <mergeCell ref="D33:D35"/>
    <mergeCell ref="D36:D38"/>
    <mergeCell ref="D45:D47"/>
    <mergeCell ref="L24:L26"/>
    <mergeCell ref="L21:L23"/>
    <mergeCell ref="L27:L29"/>
    <mergeCell ref="A21:A23"/>
    <mergeCell ref="J42:J44"/>
    <mergeCell ref="J69:J71"/>
    <mergeCell ref="A45:A47"/>
    <mergeCell ref="A36:A38"/>
    <mergeCell ref="B36:B38"/>
    <mergeCell ref="C60:C62"/>
    <mergeCell ref="C24:C26"/>
    <mergeCell ref="H36:H38"/>
    <mergeCell ref="H30:H32"/>
    <mergeCell ref="A33:A35"/>
    <mergeCell ref="B27:B29"/>
    <mergeCell ref="A27:A29"/>
    <mergeCell ref="B24:B26"/>
    <mergeCell ref="C57:C59"/>
    <mergeCell ref="C63:C65"/>
    <mergeCell ref="A63:A65"/>
    <mergeCell ref="B63:B65"/>
    <mergeCell ref="D63:D65"/>
    <mergeCell ref="K27:K29"/>
    <mergeCell ref="H21:H23"/>
    <mergeCell ref="H1:L1"/>
    <mergeCell ref="K75:K77"/>
    <mergeCell ref="L75:L77"/>
    <mergeCell ref="J75:J77"/>
    <mergeCell ref="K66:K68"/>
    <mergeCell ref="K11:L11"/>
    <mergeCell ref="A3:L3"/>
    <mergeCell ref="B4:K4"/>
    <mergeCell ref="A42:A44"/>
    <mergeCell ref="H51:H53"/>
    <mergeCell ref="A5:L5"/>
    <mergeCell ref="H75:H77"/>
    <mergeCell ref="C30:C32"/>
    <mergeCell ref="H24:H26"/>
    <mergeCell ref="C51:C53"/>
    <mergeCell ref="C36:C38"/>
    <mergeCell ref="A18:B18"/>
    <mergeCell ref="A24:A26"/>
    <mergeCell ref="B30:B32"/>
    <mergeCell ref="A54:A56"/>
    <mergeCell ref="B54:B56"/>
    <mergeCell ref="A51:A53"/>
    <mergeCell ref="B51:B53"/>
    <mergeCell ref="B45:B47"/>
    <mergeCell ref="K81:K85"/>
    <mergeCell ref="L81:L85"/>
    <mergeCell ref="C87:C91"/>
    <mergeCell ref="B87:B91"/>
    <mergeCell ref="A87:A91"/>
    <mergeCell ref="H87:H91"/>
    <mergeCell ref="I87:I91"/>
    <mergeCell ref="J87:J91"/>
    <mergeCell ref="K87:K91"/>
    <mergeCell ref="L87:L91"/>
    <mergeCell ref="C81:C85"/>
    <mergeCell ref="D81:D85"/>
    <mergeCell ref="B81:B85"/>
    <mergeCell ref="A81:A85"/>
    <mergeCell ref="H81:H85"/>
    <mergeCell ref="I81:I85"/>
    <mergeCell ref="D87:D91"/>
    <mergeCell ref="C138:C142"/>
    <mergeCell ref="J97:J101"/>
    <mergeCell ref="H123:H127"/>
    <mergeCell ref="I123:I127"/>
    <mergeCell ref="J123:J127"/>
    <mergeCell ref="K97:K101"/>
    <mergeCell ref="L97:L101"/>
    <mergeCell ref="H102:H106"/>
    <mergeCell ref="I102:I106"/>
    <mergeCell ref="I118:I122"/>
    <mergeCell ref="J118:J122"/>
    <mergeCell ref="J102:J106"/>
    <mergeCell ref="K102:K106"/>
    <mergeCell ref="L102:L106"/>
    <mergeCell ref="K123:K127"/>
    <mergeCell ref="L123:L127"/>
    <mergeCell ref="L118:L122"/>
    <mergeCell ref="I138:I142"/>
    <mergeCell ref="J138:J142"/>
    <mergeCell ref="K138:K142"/>
    <mergeCell ref="L138:L142"/>
    <mergeCell ref="D102:D106"/>
    <mergeCell ref="B138:B142"/>
    <mergeCell ref="A138:A142"/>
    <mergeCell ref="H133:H137"/>
    <mergeCell ref="I133:I137"/>
    <mergeCell ref="H486:H490"/>
    <mergeCell ref="I486:I490"/>
    <mergeCell ref="C264:C268"/>
    <mergeCell ref="D307:D311"/>
    <mergeCell ref="A301:A305"/>
    <mergeCell ref="B301:B305"/>
    <mergeCell ref="C301:C305"/>
    <mergeCell ref="D301:D305"/>
    <mergeCell ref="A312:A316"/>
    <mergeCell ref="B312:B316"/>
    <mergeCell ref="C312:C316"/>
    <mergeCell ref="A349:A353"/>
    <mergeCell ref="B349:B353"/>
    <mergeCell ref="C349:C353"/>
    <mergeCell ref="H349:H353"/>
    <mergeCell ref="I349:I353"/>
    <mergeCell ref="H269:H273"/>
    <mergeCell ref="I269:I273"/>
    <mergeCell ref="H301:H305"/>
    <mergeCell ref="I301:I305"/>
    <mergeCell ref="J486:J490"/>
    <mergeCell ref="K486:K490"/>
    <mergeCell ref="L486:L490"/>
    <mergeCell ref="C486:C490"/>
    <mergeCell ref="A486:B490"/>
    <mergeCell ref="D486:D490"/>
    <mergeCell ref="D208:D212"/>
    <mergeCell ref="A213:B213"/>
    <mergeCell ref="A214:B214"/>
    <mergeCell ref="A215:A219"/>
    <mergeCell ref="B215:B219"/>
    <mergeCell ref="C215:C219"/>
    <mergeCell ref="D215:D219"/>
    <mergeCell ref="H215:H219"/>
    <mergeCell ref="I215:I219"/>
    <mergeCell ref="J215:J219"/>
    <mergeCell ref="K215:K219"/>
    <mergeCell ref="L215:L219"/>
    <mergeCell ref="A221:A225"/>
    <mergeCell ref="B221:B225"/>
    <mergeCell ref="C221:C225"/>
    <mergeCell ref="H221:H225"/>
    <mergeCell ref="A264:A268"/>
    <mergeCell ref="B264:B268"/>
    <mergeCell ref="A423:B427"/>
    <mergeCell ref="C423:C427"/>
    <mergeCell ref="D423:D427"/>
    <mergeCell ref="H423:H427"/>
    <mergeCell ref="I423:I427"/>
    <mergeCell ref="A279:A283"/>
    <mergeCell ref="B279:B283"/>
    <mergeCell ref="C279:C283"/>
    <mergeCell ref="D279:D283"/>
    <mergeCell ref="H279:H283"/>
    <mergeCell ref="I279:I283"/>
    <mergeCell ref="A299:B299"/>
    <mergeCell ref="A300:B300"/>
    <mergeCell ref="A317:A321"/>
    <mergeCell ref="B317:B321"/>
    <mergeCell ref="C317:C321"/>
    <mergeCell ref="D317:D321"/>
    <mergeCell ref="H317:H321"/>
    <mergeCell ref="I317:I321"/>
    <mergeCell ref="A337:B337"/>
    <mergeCell ref="A338:B338"/>
    <mergeCell ref="A354:B358"/>
    <mergeCell ref="C354:C358"/>
    <mergeCell ref="H403:H407"/>
    <mergeCell ref="A408:A412"/>
    <mergeCell ref="B408:B412"/>
    <mergeCell ref="C408:C412"/>
    <mergeCell ref="A376:A380"/>
    <mergeCell ref="B376:B380"/>
    <mergeCell ref="C376:C380"/>
    <mergeCell ref="D376:D380"/>
    <mergeCell ref="A398:A402"/>
    <mergeCell ref="B398:B402"/>
    <mergeCell ref="C398:C402"/>
    <mergeCell ref="D398:D402"/>
    <mergeCell ref="A381:A385"/>
    <mergeCell ref="B381:B385"/>
    <mergeCell ref="C381:C385"/>
    <mergeCell ref="A428:B428"/>
    <mergeCell ref="A429:B429"/>
    <mergeCell ref="A430:A434"/>
    <mergeCell ref="B430:B434"/>
    <mergeCell ref="C430:C434"/>
    <mergeCell ref="D430:D434"/>
    <mergeCell ref="H430:H434"/>
    <mergeCell ref="I430:I434"/>
    <mergeCell ref="J430:J434"/>
    <mergeCell ref="A446:A450"/>
    <mergeCell ref="B446:B450"/>
    <mergeCell ref="C446:C450"/>
    <mergeCell ref="H446:H448"/>
    <mergeCell ref="I446:I448"/>
    <mergeCell ref="A451:A455"/>
    <mergeCell ref="B451:B455"/>
    <mergeCell ref="C451:C455"/>
    <mergeCell ref="A436:A440"/>
    <mergeCell ref="B436:B440"/>
    <mergeCell ref="C436:C440"/>
    <mergeCell ref="H436:H440"/>
    <mergeCell ref="I436:I440"/>
    <mergeCell ref="A441:A445"/>
    <mergeCell ref="B441:B445"/>
    <mergeCell ref="C441:C445"/>
    <mergeCell ref="D436:D440"/>
    <mergeCell ref="D441:D445"/>
    <mergeCell ref="D451:D455"/>
    <mergeCell ref="H441:H445"/>
    <mergeCell ref="I441:I445"/>
    <mergeCell ref="A456:A460"/>
    <mergeCell ref="B456:B460"/>
    <mergeCell ref="C456:C460"/>
    <mergeCell ref="H456:H458"/>
    <mergeCell ref="I456:I458"/>
    <mergeCell ref="A461:A465"/>
    <mergeCell ref="B461:B465"/>
    <mergeCell ref="C461:C465"/>
    <mergeCell ref="H461:H463"/>
    <mergeCell ref="I461:I463"/>
    <mergeCell ref="A466:A470"/>
    <mergeCell ref="B466:B470"/>
    <mergeCell ref="C466:C470"/>
    <mergeCell ref="H466:H468"/>
    <mergeCell ref="I466:I468"/>
    <mergeCell ref="A471:A475"/>
    <mergeCell ref="B471:B475"/>
    <mergeCell ref="C471:C475"/>
    <mergeCell ref="H471:H473"/>
    <mergeCell ref="I471:I473"/>
    <mergeCell ref="A476:A480"/>
    <mergeCell ref="B476:B480"/>
    <mergeCell ref="C476:C480"/>
    <mergeCell ref="H476:H478"/>
    <mergeCell ref="I476:I478"/>
    <mergeCell ref="A481:B485"/>
    <mergeCell ref="C481:C485"/>
    <mergeCell ref="D481:D485"/>
    <mergeCell ref="H481:H485"/>
    <mergeCell ref="I481:I485"/>
    <mergeCell ref="J481:J485"/>
    <mergeCell ref="H231:H235"/>
    <mergeCell ref="I231:I235"/>
    <mergeCell ref="J269:J273"/>
    <mergeCell ref="K481:K485"/>
    <mergeCell ref="L481:L485"/>
    <mergeCell ref="H449:H450"/>
    <mergeCell ref="I449:I450"/>
    <mergeCell ref="J449:J450"/>
    <mergeCell ref="K449:K450"/>
    <mergeCell ref="L449:L450"/>
    <mergeCell ref="H451:H455"/>
    <mergeCell ref="I451:I455"/>
    <mergeCell ref="J451:J455"/>
    <mergeCell ref="K451:K455"/>
    <mergeCell ref="L451:L455"/>
    <mergeCell ref="L231:L235"/>
    <mergeCell ref="H236:H240"/>
    <mergeCell ref="I236:I240"/>
    <mergeCell ref="J236:J240"/>
    <mergeCell ref="K236:K240"/>
    <mergeCell ref="I264:I268"/>
    <mergeCell ref="J349:J353"/>
    <mergeCell ref="K349:K353"/>
    <mergeCell ref="D312:D316"/>
    <mergeCell ref="D349:D353"/>
    <mergeCell ref="L236:L240"/>
    <mergeCell ref="J264:J268"/>
    <mergeCell ref="K264:K268"/>
    <mergeCell ref="L264:L268"/>
    <mergeCell ref="L128:L132"/>
    <mergeCell ref="H226:H230"/>
    <mergeCell ref="I226:I230"/>
    <mergeCell ref="J226:J230"/>
    <mergeCell ref="K226:K230"/>
    <mergeCell ref="L226:L230"/>
    <mergeCell ref="I221:I225"/>
    <mergeCell ref="J221:J225"/>
    <mergeCell ref="K221:K225"/>
    <mergeCell ref="L221:L225"/>
    <mergeCell ref="K269:K273"/>
    <mergeCell ref="L349:L353"/>
    <mergeCell ref="J301:J305"/>
    <mergeCell ref="H208:H212"/>
    <mergeCell ref="I208:I212"/>
    <mergeCell ref="I188:I192"/>
    <mergeCell ref="J188:J192"/>
    <mergeCell ref="K188:K192"/>
    <mergeCell ref="A107:A111"/>
    <mergeCell ref="B107:B111"/>
    <mergeCell ref="C107:C111"/>
    <mergeCell ref="D107:D111"/>
    <mergeCell ref="H107:H111"/>
    <mergeCell ref="I107:I111"/>
    <mergeCell ref="J107:J111"/>
    <mergeCell ref="K107:K111"/>
    <mergeCell ref="L107:L111"/>
    <mergeCell ref="A113:A117"/>
    <mergeCell ref="B113:B117"/>
    <mergeCell ref="C113:C117"/>
    <mergeCell ref="D113:D117"/>
    <mergeCell ref="H113:H117"/>
    <mergeCell ref="I113:I117"/>
    <mergeCell ref="J113:J117"/>
    <mergeCell ref="K113:K117"/>
    <mergeCell ref="L113:L117"/>
    <mergeCell ref="A193:A197"/>
    <mergeCell ref="B193:B197"/>
    <mergeCell ref="C193:C197"/>
    <mergeCell ref="D193:D197"/>
    <mergeCell ref="H193:H197"/>
    <mergeCell ref="I193:I197"/>
    <mergeCell ref="J193:J197"/>
    <mergeCell ref="K193:K197"/>
    <mergeCell ref="L193:L197"/>
    <mergeCell ref="A188:A192"/>
    <mergeCell ref="B188:B192"/>
    <mergeCell ref="C188:C192"/>
    <mergeCell ref="D188:D192"/>
    <mergeCell ref="H188:H192"/>
    <mergeCell ref="A403:A407"/>
    <mergeCell ref="I198:I202"/>
    <mergeCell ref="J198:J202"/>
    <mergeCell ref="K198:K202"/>
    <mergeCell ref="H241:H245"/>
    <mergeCell ref="I241:I245"/>
    <mergeCell ref="J241:J245"/>
    <mergeCell ref="K241:K245"/>
    <mergeCell ref="J208:J212"/>
    <mergeCell ref="K208:K212"/>
    <mergeCell ref="A371:A375"/>
    <mergeCell ref="B371:B375"/>
    <mergeCell ref="I386:I390"/>
    <mergeCell ref="J386:J390"/>
    <mergeCell ref="B403:B407"/>
    <mergeCell ref="C403:C407"/>
    <mergeCell ref="H398:H402"/>
    <mergeCell ref="I398:I402"/>
    <mergeCell ref="J398:J402"/>
    <mergeCell ref="L413:L417"/>
    <mergeCell ref="C371:C375"/>
    <mergeCell ref="K371:K375"/>
    <mergeCell ref="L371:L375"/>
    <mergeCell ref="I403:I407"/>
    <mergeCell ref="J403:J407"/>
    <mergeCell ref="K403:K407"/>
    <mergeCell ref="L403:L407"/>
    <mergeCell ref="H408:H412"/>
    <mergeCell ref="I408:I412"/>
    <mergeCell ref="J408:J412"/>
    <mergeCell ref="K408:K412"/>
    <mergeCell ref="H371:H375"/>
    <mergeCell ref="I371:I375"/>
    <mergeCell ref="J371:J375"/>
    <mergeCell ref="D371:D375"/>
    <mergeCell ref="L408:L412"/>
    <mergeCell ref="K376:K380"/>
    <mergeCell ref="L376:L380"/>
    <mergeCell ref="H381:H385"/>
    <mergeCell ref="I381:I385"/>
    <mergeCell ref="J381:J385"/>
    <mergeCell ref="K381:K385"/>
    <mergeCell ref="L381:L385"/>
    <mergeCell ref="D203:D207"/>
    <mergeCell ref="H203:H207"/>
    <mergeCell ref="I203:I207"/>
    <mergeCell ref="J203:J207"/>
    <mergeCell ref="K203:K207"/>
    <mergeCell ref="L203:L207"/>
    <mergeCell ref="A322:A326"/>
    <mergeCell ref="B322:B326"/>
    <mergeCell ref="C322:C326"/>
    <mergeCell ref="D322:D326"/>
    <mergeCell ref="H322:H326"/>
    <mergeCell ref="I322:I326"/>
    <mergeCell ref="J322:J326"/>
    <mergeCell ref="K322:K326"/>
    <mergeCell ref="L322:L326"/>
    <mergeCell ref="D294:D298"/>
    <mergeCell ref="L246:L250"/>
    <mergeCell ref="A251:B251"/>
    <mergeCell ref="A252:B252"/>
    <mergeCell ref="K253:K257"/>
    <mergeCell ref="L253:L257"/>
    <mergeCell ref="H253:H257"/>
    <mergeCell ref="I253:I257"/>
    <mergeCell ref="J253:J257"/>
    <mergeCell ref="A418:A422"/>
    <mergeCell ref="B418:B422"/>
    <mergeCell ref="C418:C422"/>
    <mergeCell ref="H418:H422"/>
    <mergeCell ref="I418:I422"/>
    <mergeCell ref="J418:J422"/>
    <mergeCell ref="K418:K422"/>
    <mergeCell ref="L418:L422"/>
    <mergeCell ref="A327:A331"/>
    <mergeCell ref="B327:B331"/>
    <mergeCell ref="C327:C331"/>
    <mergeCell ref="D327:D331"/>
    <mergeCell ref="H327:H331"/>
    <mergeCell ref="I327:I331"/>
    <mergeCell ref="J327:J331"/>
    <mergeCell ref="K327:K331"/>
    <mergeCell ref="L327:L331"/>
    <mergeCell ref="A413:A417"/>
    <mergeCell ref="B413:B417"/>
    <mergeCell ref="C413:C417"/>
    <mergeCell ref="H413:H417"/>
    <mergeCell ref="I413:I417"/>
    <mergeCell ref="J413:J417"/>
    <mergeCell ref="K413:K417"/>
  </mergeCells>
  <phoneticPr fontId="0" type="noConversion"/>
  <pageMargins left="0.78740157480314965" right="0.78740157480314965" top="1.1023622047244095" bottom="0.59055118110236227" header="0.31496062992125984" footer="0.31496062992125984"/>
  <pageSetup paperSize="9" scale="69" fitToHeight="0" orientation="landscape" r:id="rId1"/>
  <headerFooter alignWithMargins="0"/>
  <rowBreaks count="29" manualBreakCount="29">
    <brk id="80" max="11" man="1"/>
    <brk id="91" max="11" man="1"/>
    <brk id="106" max="11" man="1"/>
    <brk id="117" max="16383" man="1"/>
    <brk id="127" max="11" man="1"/>
    <brk id="147" max="11" man="1"/>
    <brk id="157" max="11" man="1"/>
    <brk id="167" max="11" man="1"/>
    <brk id="207" max="11" man="1"/>
    <brk id="214" max="11" man="1"/>
    <brk id="225" max="11" man="1"/>
    <brk id="235" max="11" man="1"/>
    <brk id="245" max="11" man="1"/>
    <brk id="257" max="11" man="1"/>
    <brk id="258" max="11" man="1"/>
    <brk id="268" max="11" man="1"/>
    <brk id="288" max="11" man="1"/>
    <brk id="298" max="11" man="1"/>
    <brk id="306" max="11" man="1"/>
    <brk id="316" max="11" man="1"/>
    <brk id="337" max="11" man="1"/>
    <brk id="348" max="11" man="1"/>
    <brk id="358" max="11" man="1"/>
    <brk id="365" max="11" man="1"/>
    <brk id="374" max="11" man="1"/>
    <brk id="391" max="11" man="1"/>
    <brk id="397" max="11" man="1"/>
    <brk id="417" max="11" man="1"/>
    <brk id="48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сведения о дост.ож.рез. прил 1 </vt:lpstr>
      <vt:lpstr>отчет о реализации прил 2</vt:lpstr>
      <vt:lpstr>'отчет о реализации прил 2'!Заголовки_для_печати</vt:lpstr>
      <vt:lpstr>'сведения о дост.ож.рез. прил 1 '!Заголовки_для_печати</vt:lpstr>
      <vt:lpstr>'отчет о реализации прил 2'!Область_печати</vt:lpstr>
      <vt:lpstr>'сведения о дост.ож.рез. прил 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2018-04-06T07:45:35Z</cp:lastPrinted>
  <dcterms:created xsi:type="dcterms:W3CDTF">2006-09-28T05:33:49Z</dcterms:created>
  <dcterms:modified xsi:type="dcterms:W3CDTF">2025-06-09T09:05:23Z</dcterms:modified>
</cp:coreProperties>
</file>