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Лист1!$A$1:$W$36</definedName>
  </definedNames>
  <calcPr calcId="145621"/>
</workbook>
</file>

<file path=xl/calcChain.xml><?xml version="1.0" encoding="utf-8"?>
<calcChain xmlns="http://schemas.openxmlformats.org/spreadsheetml/2006/main">
  <c r="I22" i="1" l="1"/>
  <c r="I20" i="1" l="1"/>
  <c r="J20" i="1"/>
  <c r="K20" i="1"/>
  <c r="L20" i="1"/>
  <c r="M20" i="1"/>
  <c r="N20" i="1"/>
  <c r="I21" i="1"/>
  <c r="J21" i="1"/>
  <c r="K21" i="1"/>
  <c r="L21" i="1"/>
  <c r="M21" i="1"/>
  <c r="N21" i="1"/>
  <c r="H21" i="1"/>
  <c r="H20" i="1"/>
  <c r="G30" i="1" l="1"/>
  <c r="G29" i="1"/>
  <c r="M28" i="1"/>
  <c r="L28" i="1"/>
  <c r="K28" i="1"/>
  <c r="J28" i="1"/>
  <c r="I28" i="1"/>
  <c r="H28" i="1"/>
  <c r="G28" i="1" l="1"/>
  <c r="K22" i="1"/>
  <c r="L22" i="1"/>
  <c r="M22" i="1"/>
  <c r="N32" i="1" l="1"/>
  <c r="N35" i="1" s="1"/>
  <c r="N34" i="1" s="1"/>
  <c r="I32" i="1"/>
  <c r="I35" i="1" s="1"/>
  <c r="J32" i="1"/>
  <c r="J35" i="1" s="1"/>
  <c r="K32" i="1"/>
  <c r="K35" i="1" s="1"/>
  <c r="L32" i="1"/>
  <c r="L35" i="1" s="1"/>
  <c r="M32" i="1"/>
  <c r="M35" i="1" s="1"/>
  <c r="H32" i="1"/>
  <c r="H35" i="1" s="1"/>
  <c r="K25" i="1"/>
  <c r="L25" i="1"/>
  <c r="M25" i="1"/>
  <c r="J22" i="1" l="1"/>
  <c r="H22" i="1"/>
  <c r="I33" i="1"/>
  <c r="I36" i="1" s="1"/>
  <c r="I34" i="1" s="1"/>
  <c r="J33" i="1"/>
  <c r="J36" i="1" s="1"/>
  <c r="J34" i="1" s="1"/>
  <c r="K33" i="1"/>
  <c r="K36" i="1" s="1"/>
  <c r="K34" i="1" s="1"/>
  <c r="L33" i="1"/>
  <c r="L36" i="1" s="1"/>
  <c r="L34" i="1" s="1"/>
  <c r="M33" i="1"/>
  <c r="M36" i="1" s="1"/>
  <c r="M34" i="1" s="1"/>
  <c r="H33" i="1"/>
  <c r="H36" i="1" s="1"/>
  <c r="H34" i="1" s="1"/>
  <c r="I25" i="1"/>
  <c r="J25" i="1"/>
  <c r="H25" i="1"/>
  <c r="G27" i="1"/>
  <c r="G26" i="1"/>
  <c r="G24" i="1"/>
  <c r="G23" i="1"/>
  <c r="I31" i="1" l="1"/>
  <c r="K19" i="1"/>
  <c r="J31" i="1"/>
  <c r="H31" i="1"/>
  <c r="M31" i="1"/>
  <c r="L19" i="1"/>
  <c r="L31" i="1"/>
  <c r="K31" i="1"/>
  <c r="M19" i="1"/>
  <c r="G25" i="1"/>
  <c r="I19" i="1"/>
  <c r="G22" i="1"/>
  <c r="J19" i="1"/>
  <c r="G33" i="1"/>
  <c r="G32" i="1"/>
  <c r="G21" i="1"/>
  <c r="G20" i="1"/>
  <c r="H19" i="1"/>
  <c r="G19" i="1" l="1"/>
  <c r="G36" i="1"/>
  <c r="G35" i="1"/>
  <c r="G34" i="1" l="1"/>
  <c r="G31" i="1"/>
</calcChain>
</file>

<file path=xl/sharedStrings.xml><?xml version="1.0" encoding="utf-8"?>
<sst xmlns="http://schemas.openxmlformats.org/spreadsheetml/2006/main" count="168" uniqueCount="44">
  <si>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</si>
  <si>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</si>
  <si>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</si>
  <si>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</si>
  <si>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</si>
  <si>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</si>
  <si>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</si>
  <si>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</si>
  <si>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2020 г.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</si>
  <si>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</si>
  <si>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</si>
  <si>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</si>
  <si>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</si>
  <si>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</si>
  <si>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</si>
  <si>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всего, из них расходы за счет:</t>
  </si>
  <si>
    <t>человек</t>
  </si>
  <si>
    <t>Мероприятие 1: Развитие физической культуры и спорта в Русско-Полянском муниципальном районе</t>
  </si>
  <si>
    <t>Численность, занимающихся физической культурой и спортом</t>
  </si>
  <si>
    <t>Единиц</t>
  </si>
  <si>
    <t>Всего по муниципальной программе</t>
  </si>
  <si>
    <t>Цель муниципальной программы: Обеспечение высокого качества условий занятий в сфере физической культуры и спорта в соответствии с меняющимися запросами населения и перспективными задачами развития общества и экономики</t>
  </si>
  <si>
    <t xml:space="preserve">Всего                         </t>
  </si>
  <si>
    <t>Объем (рублей)</t>
  </si>
  <si>
    <t>Задача муниципальной программы: Создание условий для привлечения жителей Русско-Полянского муниципального района Омской области к регулярным занятиям физической культурой и спортом</t>
  </si>
  <si>
    <t xml:space="preserve">Цель подпрограмы муниципальной програмыы: Создание условий для устойчивого развития физической культуры и спорта на территории Русско-Полянского муниципального района Омской области </t>
  </si>
  <si>
    <t>Основное мероприятие: Развитие физической культуры и спорта Русско-Полянского муниципального района Омской области</t>
  </si>
  <si>
    <t>Мероприятие 2:  Укрепление материально-технической базы в сфере физической культуры и спорта</t>
  </si>
  <si>
    <t>Количество проведённых спортивных мероприятий за отчётный год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</si>
  <si>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</si>
  <si>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</si>
  <si>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</si>
  <si>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Сектор по физической культуре и спорту администрации Русско-Полянского муниципального  района Омской области</t>
  </si>
  <si>
    <t>Итого по подрограмме муниципальной программы</t>
  </si>
  <si>
    <t>СТРУКТУРА
муниципальной программы Русско-Полянского муниципального района Омской области
 "Развитие физической культуры и спорта Русско-Полянского муниципального района Омской области"</t>
  </si>
  <si>
    <t xml:space="preserve">Задача муниципальной подпрограммы: Обеспечение доступности к регулярным занятиям физической культурой и спортом на территории Русско-Полянского муниципального района Омской области </t>
  </si>
  <si>
    <t xml:space="preserve">"Приложение № 3
к муниципальной программе Русско-Полянского муниципального района Омской области "Развитие физической культуры и спорта Русско-Полянского муниципального района Омской области"
</t>
  </si>
  <si>
    <t>Мероприятие 3: Предоставление иных межбюджетных трансфертов на обеспечение условий для развития на территории поселения физической культуры, школьного спорта и массового спорта</t>
  </si>
  <si>
    <t>1.</t>
  </si>
  <si>
    <t>1.1</t>
  </si>
  <si>
    <t>1.2</t>
  </si>
  <si>
    <t>1.3</t>
  </si>
  <si>
    <t>Количество поселений, которым предоставлены иные межбюджетные трансферты на обеспечение условий для развития на территории поселения физической культуры, школьного спорта и массового спорта</t>
  </si>
  <si>
    <t>Приложение
к Постановлению Администрации Русско-Полянского
муниципального района Омской области
от 18 ноября 2024 года  № 918-п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</si>
</sst>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textRotation="90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textRotation="90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textRotation="90"/>
    </xf>
    <xf numFmtId="165" fontId="3" fillId="0" borderId="1" xfId="0" applyNumberFormat="1" applyFont="1" applyFill="1" applyBorder="1" applyAlignment="1">
      <alignment textRotation="90"/>
    </xf>
    <xf numFmtId="165" fontId="3" fillId="2" borderId="1" xfId="0" applyNumberFormat="1" applyFont="1" applyFill="1" applyBorder="1" applyAlignment="1">
      <alignment textRotation="90"/>
    </xf>
    <xf numFmtId="165" fontId="3" fillId="2" borderId="1" xfId="0" applyNumberFormat="1" applyFont="1" applyFill="1" applyBorder="1" applyAlignment="1">
      <alignment horizontal="center" vertical="center" textRotation="90"/>
    </xf>
    <xf numFmtId="0" fontId="2" fillId="2" borderId="13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0" borderId="0" xfId="0" applyFont="1"/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textRotation="9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textRotation="90"/>
    </xf>
    <xf numFmtId="0" fontId="6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textRotation="90"/>
    </xf>
    <xf numFmtId="0" fontId="3" fillId="2" borderId="5" xfId="0" applyFont="1" applyFill="1" applyBorder="1" applyAlignment="1">
      <alignment horizontal="center" vertical="center" textRotation="90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abSelected="1" view="pageBreakPreview" zoomScaleSheetLayoutView="100" workbookViewId="0">
      <selection activeCell="F1" sqref="F1"/>
    </sheetView>
  </sheetViews>
  <sheetFormatPr defaultColWidth="9.109375" defaultRowHeight="10.199999999999999" x14ac:dyDescent="0.2"/>
  <cols>
    <col min="1" max="1" width="4.5546875" style="8" customWidth="1"/>
    <col min="2" max="2" width="24.5546875" style="8" customWidth="1"/>
    <col min="3" max="3" width="6" style="8" customWidth="1"/>
    <col min="4" max="4" width="6.88671875" style="8" customWidth="1"/>
    <col min="5" max="5" width="14" style="8" customWidth="1"/>
    <col min="6" max="6" width="18.109375" style="8" customWidth="1"/>
    <col min="7" max="7" width="12" style="8" customWidth="1"/>
    <col min="8" max="8" width="2.88671875" style="8" customWidth="1"/>
    <col min="9" max="9" width="3.109375" style="8" customWidth="1"/>
    <col min="10" max="10" width="3" style="8" customWidth="1"/>
    <col min="11" max="11" width="3.44140625" style="9" customWidth="1"/>
    <col min="12" max="12" width="3" style="9" customWidth="1"/>
    <col min="13" max="13" width="3.44140625" style="9" customWidth="1"/>
    <col min="14" max="14" width="3.33203125" style="9" hidden="1" customWidth="1"/>
    <col min="15" max="15" width="25.5546875" style="8" customWidth="1"/>
    <col min="16" max="16" width="9.5546875" style="8" customWidth="1"/>
    <col min="17" max="17" width="9.109375" style="8"/>
    <col min="18" max="18" width="2.6640625" style="8" customWidth="1"/>
    <col min="19" max="19" width="2.88671875" style="8" customWidth="1"/>
    <col min="20" max="20" width="2.6640625" style="8" customWidth="1"/>
    <col min="21" max="21" width="2.5546875" style="8" customWidth="1"/>
    <col min="22" max="22" width="2.6640625" style="8" customWidth="1"/>
    <col min="23" max="23" width="2.5546875" style="8" customWidth="1"/>
    <col min="24" max="24" width="2.5546875" style="5" hidden="1" customWidth="1"/>
    <col min="25" max="16384" width="9.109375" style="1"/>
  </cols>
  <sheetData>
    <row r="1" spans="1:24" ht="100.5" customHeight="1" x14ac:dyDescent="0.35">
      <c r="O1" s="35" t="s">
        <v>43</v>
      </c>
      <c r="P1" s="36"/>
      <c r="Q1" s="36"/>
      <c r="R1" s="36"/>
      <c r="S1" s="36"/>
      <c r="T1" s="36"/>
      <c r="U1" s="36"/>
      <c r="V1" s="36"/>
      <c r="W1" s="36"/>
      <c r="X1" s="27"/>
    </row>
    <row r="2" spans="1:24" ht="111.75" customHeight="1" x14ac:dyDescent="0.2">
      <c r="O2" s="35" t="s">
        <v>36</v>
      </c>
      <c r="P2" s="35"/>
      <c r="Q2" s="35"/>
      <c r="R2" s="35"/>
      <c r="S2" s="35"/>
      <c r="T2" s="35"/>
      <c r="U2" s="35"/>
      <c r="V2" s="35"/>
      <c r="W2" s="35"/>
      <c r="X2" s="35"/>
    </row>
    <row r="3" spans="1:24" ht="49.5" customHeight="1" x14ac:dyDescent="0.2">
      <c r="A3" s="32" t="s">
        <v>34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</row>
    <row r="4" spans="1:24" ht="11.25" customHeight="1" x14ac:dyDescent="0.2">
      <c r="A4" s="10"/>
    </row>
    <row r="5" spans="1:24" s="2" customFormat="1" ht="39.75" customHeight="1" x14ac:dyDescent="0.3">
      <c r="A5" s="33" t="s">
        <v>0</v>
      </c>
      <c r="B5" s="33" t="s">
        <v>1</v>
      </c>
      <c r="C5" s="33" t="s">
        <v>2</v>
      </c>
      <c r="D5" s="33"/>
      <c r="E5" s="47" t="s">
        <v>31</v>
      </c>
      <c r="F5" s="33" t="s">
        <v>4</v>
      </c>
      <c r="G5" s="33"/>
      <c r="H5" s="33"/>
      <c r="I5" s="33"/>
      <c r="J5" s="33"/>
      <c r="K5" s="33"/>
      <c r="L5" s="33"/>
      <c r="M5" s="33"/>
      <c r="N5" s="33"/>
      <c r="O5" s="37" t="s">
        <v>9</v>
      </c>
      <c r="P5" s="38"/>
      <c r="Q5" s="38"/>
      <c r="R5" s="38"/>
      <c r="S5" s="38"/>
      <c r="T5" s="38"/>
      <c r="U5" s="38"/>
      <c r="V5" s="38"/>
      <c r="W5" s="39"/>
      <c r="X5" s="22"/>
    </row>
    <row r="6" spans="1:24" s="3" customFormat="1" ht="3.75" customHeight="1" x14ac:dyDescent="0.2">
      <c r="A6" s="33"/>
      <c r="B6" s="33"/>
      <c r="C6" s="33" t="s">
        <v>14</v>
      </c>
      <c r="D6" s="33" t="s">
        <v>3</v>
      </c>
      <c r="E6" s="48"/>
      <c r="F6" s="46" t="s">
        <v>5</v>
      </c>
      <c r="G6" s="46" t="s">
        <v>23</v>
      </c>
      <c r="H6" s="46"/>
      <c r="I6" s="46"/>
      <c r="J6" s="46"/>
      <c r="K6" s="46"/>
      <c r="L6" s="46"/>
      <c r="M6" s="46"/>
      <c r="N6" s="46"/>
      <c r="O6" s="33" t="s">
        <v>10</v>
      </c>
      <c r="P6" s="33" t="s">
        <v>12</v>
      </c>
      <c r="Q6" s="40" t="s">
        <v>11</v>
      </c>
      <c r="R6" s="41"/>
      <c r="S6" s="41"/>
      <c r="T6" s="41"/>
      <c r="U6" s="41"/>
      <c r="V6" s="41"/>
      <c r="W6" s="42"/>
      <c r="X6" s="23"/>
    </row>
    <row r="7" spans="1:24" s="4" customFormat="1" x14ac:dyDescent="0.2">
      <c r="A7" s="33"/>
      <c r="B7" s="33"/>
      <c r="C7" s="33"/>
      <c r="D7" s="33"/>
      <c r="E7" s="48"/>
      <c r="F7" s="46"/>
      <c r="G7" s="46"/>
      <c r="H7" s="46"/>
      <c r="I7" s="46"/>
      <c r="J7" s="46"/>
      <c r="K7" s="46"/>
      <c r="L7" s="46"/>
      <c r="M7" s="46"/>
      <c r="N7" s="46"/>
      <c r="O7" s="33"/>
      <c r="P7" s="33"/>
      <c r="Q7" s="43"/>
      <c r="R7" s="44"/>
      <c r="S7" s="44"/>
      <c r="T7" s="44"/>
      <c r="U7" s="44"/>
      <c r="V7" s="44"/>
      <c r="W7" s="45"/>
      <c r="X7" s="24"/>
    </row>
    <row r="8" spans="1:24" s="4" customFormat="1" ht="46.5" customHeight="1" x14ac:dyDescent="0.2">
      <c r="A8" s="33"/>
      <c r="B8" s="33"/>
      <c r="C8" s="33"/>
      <c r="D8" s="33"/>
      <c r="E8" s="48"/>
      <c r="F8" s="46"/>
      <c r="G8" s="46" t="s">
        <v>6</v>
      </c>
      <c r="H8" s="72" t="s">
        <v>7</v>
      </c>
      <c r="I8" s="73"/>
      <c r="J8" s="73"/>
      <c r="K8" s="73"/>
      <c r="L8" s="73"/>
      <c r="M8" s="73"/>
      <c r="N8" s="74"/>
      <c r="O8" s="33"/>
      <c r="P8" s="33"/>
      <c r="Q8" s="33" t="s">
        <v>22</v>
      </c>
      <c r="R8" s="75" t="s">
        <v>7</v>
      </c>
      <c r="S8" s="76"/>
      <c r="T8" s="76"/>
      <c r="U8" s="76"/>
      <c r="V8" s="76"/>
      <c r="W8" s="77"/>
      <c r="X8" s="22"/>
    </row>
    <row r="9" spans="1:24" s="4" customFormat="1" ht="14.25" customHeight="1" x14ac:dyDescent="0.2">
      <c r="A9" s="33"/>
      <c r="B9" s="33"/>
      <c r="C9" s="33"/>
      <c r="D9" s="33"/>
      <c r="E9" s="48"/>
      <c r="F9" s="46"/>
      <c r="G9" s="46"/>
      <c r="H9" s="34">
        <v>2022</v>
      </c>
      <c r="I9" s="34">
        <v>2023</v>
      </c>
      <c r="J9" s="34">
        <v>2024</v>
      </c>
      <c r="K9" s="34">
        <v>2025</v>
      </c>
      <c r="L9" s="34">
        <v>2026</v>
      </c>
      <c r="M9" s="34">
        <v>2027</v>
      </c>
      <c r="N9" s="34" t="s">
        <v>8</v>
      </c>
      <c r="O9" s="33"/>
      <c r="P9" s="33"/>
      <c r="Q9" s="33"/>
      <c r="R9" s="34">
        <v>2022</v>
      </c>
      <c r="S9" s="34">
        <v>2023</v>
      </c>
      <c r="T9" s="34">
        <v>2024</v>
      </c>
      <c r="U9" s="34">
        <v>2025</v>
      </c>
      <c r="V9" s="34">
        <v>2026</v>
      </c>
      <c r="W9" s="34">
        <v>2027</v>
      </c>
      <c r="X9" s="78"/>
    </row>
    <row r="10" spans="1:24" s="4" customFormat="1" x14ac:dyDescent="0.2">
      <c r="A10" s="33"/>
      <c r="B10" s="33"/>
      <c r="C10" s="33"/>
      <c r="D10" s="33"/>
      <c r="E10" s="48"/>
      <c r="F10" s="46"/>
      <c r="G10" s="46"/>
      <c r="H10" s="34"/>
      <c r="I10" s="34"/>
      <c r="J10" s="34"/>
      <c r="K10" s="34"/>
      <c r="L10" s="34"/>
      <c r="M10" s="34"/>
      <c r="N10" s="34"/>
      <c r="O10" s="33"/>
      <c r="P10" s="33"/>
      <c r="Q10" s="33"/>
      <c r="R10" s="34"/>
      <c r="S10" s="34"/>
      <c r="T10" s="34"/>
      <c r="U10" s="34"/>
      <c r="V10" s="34"/>
      <c r="W10" s="34"/>
      <c r="X10" s="78"/>
    </row>
    <row r="11" spans="1:24" s="4" customFormat="1" x14ac:dyDescent="0.2">
      <c r="A11" s="33"/>
      <c r="B11" s="33"/>
      <c r="C11" s="33"/>
      <c r="D11" s="33"/>
      <c r="E11" s="48"/>
      <c r="F11" s="46"/>
      <c r="G11" s="46"/>
      <c r="H11" s="34"/>
      <c r="I11" s="34"/>
      <c r="J11" s="34"/>
      <c r="K11" s="34"/>
      <c r="L11" s="34"/>
      <c r="M11" s="34"/>
      <c r="N11" s="34"/>
      <c r="O11" s="33"/>
      <c r="P11" s="33"/>
      <c r="Q11" s="33"/>
      <c r="R11" s="34"/>
      <c r="S11" s="34"/>
      <c r="T11" s="34"/>
      <c r="U11" s="34"/>
      <c r="V11" s="34"/>
      <c r="W11" s="34"/>
      <c r="X11" s="78"/>
    </row>
    <row r="12" spans="1:24" s="4" customFormat="1" ht="2.25" customHeight="1" x14ac:dyDescent="0.2">
      <c r="A12" s="33"/>
      <c r="B12" s="33"/>
      <c r="C12" s="33"/>
      <c r="D12" s="33"/>
      <c r="E12" s="48"/>
      <c r="F12" s="46"/>
      <c r="G12" s="46"/>
      <c r="H12" s="34"/>
      <c r="I12" s="34"/>
      <c r="J12" s="34"/>
      <c r="K12" s="34"/>
      <c r="L12" s="34"/>
      <c r="M12" s="34"/>
      <c r="N12" s="34"/>
      <c r="O12" s="33"/>
      <c r="P12" s="33"/>
      <c r="Q12" s="33"/>
      <c r="R12" s="34"/>
      <c r="S12" s="34"/>
      <c r="T12" s="34"/>
      <c r="U12" s="34"/>
      <c r="V12" s="34"/>
      <c r="W12" s="34"/>
      <c r="X12" s="78"/>
    </row>
    <row r="13" spans="1:24" s="4" customFormat="1" ht="8.25" hidden="1" customHeight="1" x14ac:dyDescent="0.2">
      <c r="A13" s="33"/>
      <c r="B13" s="33"/>
      <c r="C13" s="33"/>
      <c r="D13" s="33"/>
      <c r="E13" s="49"/>
      <c r="F13" s="46"/>
      <c r="G13" s="46"/>
      <c r="H13" s="34"/>
      <c r="I13" s="34"/>
      <c r="J13" s="34"/>
      <c r="K13" s="34"/>
      <c r="L13" s="34"/>
      <c r="M13" s="34"/>
      <c r="N13" s="34"/>
      <c r="O13" s="33"/>
      <c r="P13" s="33"/>
      <c r="Q13" s="33"/>
      <c r="R13" s="34"/>
      <c r="S13" s="34"/>
      <c r="T13" s="34"/>
      <c r="U13" s="34"/>
      <c r="V13" s="34"/>
      <c r="W13" s="34"/>
      <c r="X13" s="78"/>
    </row>
    <row r="14" spans="1:24" s="4" customFormat="1" ht="12" customHeight="1" x14ac:dyDescent="0.2">
      <c r="A14" s="11">
        <v>1</v>
      </c>
      <c r="B14" s="12">
        <v>2</v>
      </c>
      <c r="C14" s="11">
        <v>3</v>
      </c>
      <c r="D14" s="11">
        <v>4</v>
      </c>
      <c r="E14" s="12">
        <v>5</v>
      </c>
      <c r="F14" s="12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3">
        <v>14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6"/>
    </row>
    <row r="15" spans="1:24" s="4" customFormat="1" ht="88.5" customHeight="1" x14ac:dyDescent="0.2">
      <c r="A15" s="64" t="s">
        <v>21</v>
      </c>
      <c r="B15" s="65"/>
      <c r="C15" s="14">
        <v>2022</v>
      </c>
      <c r="D15" s="14">
        <v>2027</v>
      </c>
      <c r="E15" s="14" t="s">
        <v>13</v>
      </c>
      <c r="F15" s="14" t="s">
        <v>13</v>
      </c>
      <c r="G15" s="14" t="s">
        <v>13</v>
      </c>
      <c r="H15" s="14" t="s">
        <v>13</v>
      </c>
      <c r="I15" s="14" t="s">
        <v>13</v>
      </c>
      <c r="J15" s="14" t="s">
        <v>13</v>
      </c>
      <c r="K15" s="14" t="s">
        <v>13</v>
      </c>
      <c r="L15" s="14" t="s">
        <v>13</v>
      </c>
      <c r="M15" s="14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14" t="s">
        <v>13</v>
      </c>
      <c r="X15" s="7"/>
    </row>
    <row r="16" spans="1:24" s="4" customFormat="1" ht="75" customHeight="1" x14ac:dyDescent="0.2">
      <c r="A16" s="64" t="s">
        <v>24</v>
      </c>
      <c r="B16" s="65"/>
      <c r="C16" s="14">
        <v>2022</v>
      </c>
      <c r="D16" s="14">
        <v>2027</v>
      </c>
      <c r="E16" s="14" t="s">
        <v>13</v>
      </c>
      <c r="F16" s="14" t="s">
        <v>13</v>
      </c>
      <c r="G16" s="14" t="s">
        <v>13</v>
      </c>
      <c r="H16" s="14" t="s">
        <v>13</v>
      </c>
      <c r="I16" s="14" t="s">
        <v>13</v>
      </c>
      <c r="J16" s="14" t="s">
        <v>13</v>
      </c>
      <c r="K16" s="14" t="s">
        <v>13</v>
      </c>
      <c r="L16" s="14" t="s">
        <v>13</v>
      </c>
      <c r="M16" s="14" t="s">
        <v>13</v>
      </c>
      <c r="N16" s="14" t="s">
        <v>13</v>
      </c>
      <c r="O16" s="14" t="s">
        <v>13</v>
      </c>
      <c r="P16" s="14" t="s">
        <v>13</v>
      </c>
      <c r="Q16" s="14" t="s">
        <v>13</v>
      </c>
      <c r="R16" s="14" t="s">
        <v>13</v>
      </c>
      <c r="S16" s="14" t="s">
        <v>13</v>
      </c>
      <c r="T16" s="14" t="s">
        <v>13</v>
      </c>
      <c r="U16" s="14" t="s">
        <v>13</v>
      </c>
      <c r="V16" s="14" t="s">
        <v>13</v>
      </c>
      <c r="W16" s="14" t="s">
        <v>13</v>
      </c>
      <c r="X16" s="7"/>
    </row>
    <row r="17" spans="1:24" s="4" customFormat="1" ht="88.5" customHeight="1" x14ac:dyDescent="0.2">
      <c r="A17" s="64" t="s">
        <v>25</v>
      </c>
      <c r="B17" s="65"/>
      <c r="C17" s="14">
        <v>2022</v>
      </c>
      <c r="D17" s="14">
        <v>2027</v>
      </c>
      <c r="E17" s="14" t="s">
        <v>13</v>
      </c>
      <c r="F17" s="14" t="s">
        <v>13</v>
      </c>
      <c r="G17" s="14" t="s">
        <v>13</v>
      </c>
      <c r="H17" s="14" t="s">
        <v>13</v>
      </c>
      <c r="I17" s="14" t="s">
        <v>13</v>
      </c>
      <c r="J17" s="14" t="s">
        <v>13</v>
      </c>
      <c r="K17" s="14" t="s">
        <v>13</v>
      </c>
      <c r="L17" s="14" t="s">
        <v>13</v>
      </c>
      <c r="M17" s="14" t="s">
        <v>13</v>
      </c>
      <c r="N17" s="14" t="s">
        <v>13</v>
      </c>
      <c r="O17" s="14" t="s">
        <v>13</v>
      </c>
      <c r="P17" s="14" t="s">
        <v>13</v>
      </c>
      <c r="Q17" s="14" t="s">
        <v>13</v>
      </c>
      <c r="R17" s="14" t="s">
        <v>13</v>
      </c>
      <c r="S17" s="14" t="s">
        <v>13</v>
      </c>
      <c r="T17" s="14" t="s">
        <v>13</v>
      </c>
      <c r="U17" s="14" t="s">
        <v>13</v>
      </c>
      <c r="V17" s="14" t="s">
        <v>13</v>
      </c>
      <c r="W17" s="14" t="s">
        <v>13</v>
      </c>
      <c r="X17" s="7"/>
    </row>
    <row r="18" spans="1:24" s="4" customFormat="1" ht="67.5" customHeight="1" x14ac:dyDescent="0.2">
      <c r="A18" s="64" t="s">
        <v>35</v>
      </c>
      <c r="B18" s="65"/>
      <c r="C18" s="25">
        <v>2022</v>
      </c>
      <c r="D18" s="25">
        <v>2027</v>
      </c>
      <c r="E18" s="25" t="s">
        <v>13</v>
      </c>
      <c r="F18" s="25" t="s">
        <v>13</v>
      </c>
      <c r="G18" s="25" t="s">
        <v>13</v>
      </c>
      <c r="H18" s="25" t="s">
        <v>13</v>
      </c>
      <c r="I18" s="25" t="s">
        <v>13</v>
      </c>
      <c r="J18" s="25" t="s">
        <v>13</v>
      </c>
      <c r="K18" s="25" t="s">
        <v>13</v>
      </c>
      <c r="L18" s="25" t="s">
        <v>13</v>
      </c>
      <c r="M18" s="25" t="s">
        <v>13</v>
      </c>
      <c r="N18" s="25" t="s">
        <v>13</v>
      </c>
      <c r="O18" s="25" t="s">
        <v>13</v>
      </c>
      <c r="P18" s="25" t="s">
        <v>13</v>
      </c>
      <c r="Q18" s="25" t="s">
        <v>13</v>
      </c>
      <c r="R18" s="25" t="s">
        <v>13</v>
      </c>
      <c r="S18" s="25" t="s">
        <v>13</v>
      </c>
      <c r="T18" s="25" t="s">
        <v>13</v>
      </c>
      <c r="U18" s="25" t="s">
        <v>13</v>
      </c>
      <c r="V18" s="25" t="s">
        <v>13</v>
      </c>
      <c r="W18" s="25" t="s">
        <v>13</v>
      </c>
      <c r="X18" s="26"/>
    </row>
    <row r="19" spans="1:24" s="4" customFormat="1" ht="56.25" customHeight="1" x14ac:dyDescent="0.2">
      <c r="A19" s="66" t="s">
        <v>38</v>
      </c>
      <c r="B19" s="57" t="s">
        <v>26</v>
      </c>
      <c r="C19" s="69">
        <v>2022</v>
      </c>
      <c r="D19" s="69">
        <v>2027</v>
      </c>
      <c r="E19" s="57" t="s">
        <v>32</v>
      </c>
      <c r="F19" s="15" t="s">
        <v>15</v>
      </c>
      <c r="G19" s="28">
        <f t="shared" ref="G19:G33" si="0">SUM(H19:N19)</f>
        <v>6278083.8799999999</v>
      </c>
      <c r="H19" s="29">
        <f>H20+H21</f>
        <v>1266053.1499999999</v>
      </c>
      <c r="I19" s="29">
        <f t="shared" ref="I19:M19" si="1">I20+I21</f>
        <v>1486469.78</v>
      </c>
      <c r="J19" s="29">
        <f t="shared" si="1"/>
        <v>1712260.95</v>
      </c>
      <c r="K19" s="29">
        <f t="shared" si="1"/>
        <v>604300</v>
      </c>
      <c r="L19" s="29">
        <f t="shared" si="1"/>
        <v>604000</v>
      </c>
      <c r="M19" s="29">
        <f t="shared" si="1"/>
        <v>605000</v>
      </c>
      <c r="N19" s="20"/>
      <c r="O19" s="60" t="s">
        <v>13</v>
      </c>
      <c r="P19" s="60" t="s">
        <v>13</v>
      </c>
      <c r="Q19" s="60" t="s">
        <v>13</v>
      </c>
      <c r="R19" s="60" t="s">
        <v>13</v>
      </c>
      <c r="S19" s="60" t="s">
        <v>13</v>
      </c>
      <c r="T19" s="60" t="s">
        <v>13</v>
      </c>
      <c r="U19" s="60" t="s">
        <v>13</v>
      </c>
      <c r="V19" s="60" t="s">
        <v>13</v>
      </c>
      <c r="W19" s="60" t="s">
        <v>13</v>
      </c>
      <c r="X19" s="79"/>
    </row>
    <row r="20" spans="1:24" s="4" customFormat="1" ht="53.25" customHeight="1" x14ac:dyDescent="0.2">
      <c r="A20" s="67"/>
      <c r="B20" s="58"/>
      <c r="C20" s="70"/>
      <c r="D20" s="70"/>
      <c r="E20" s="58"/>
      <c r="F20" s="16" t="s">
        <v>29</v>
      </c>
      <c r="G20" s="28">
        <f t="shared" si="0"/>
        <v>6278083.8799999999</v>
      </c>
      <c r="H20" s="29">
        <f>H23+H26+H29</f>
        <v>1266053.1499999999</v>
      </c>
      <c r="I20" s="29">
        <f t="shared" ref="I20:N20" si="2">I23+I26+I29</f>
        <v>1486469.78</v>
      </c>
      <c r="J20" s="29">
        <f t="shared" si="2"/>
        <v>1712260.95</v>
      </c>
      <c r="K20" s="29">
        <f t="shared" si="2"/>
        <v>604300</v>
      </c>
      <c r="L20" s="29">
        <f t="shared" si="2"/>
        <v>604000</v>
      </c>
      <c r="M20" s="29">
        <f t="shared" si="2"/>
        <v>605000</v>
      </c>
      <c r="N20" s="21">
        <f t="shared" si="2"/>
        <v>0</v>
      </c>
      <c r="O20" s="60"/>
      <c r="P20" s="60"/>
      <c r="Q20" s="60"/>
      <c r="R20" s="60"/>
      <c r="S20" s="60"/>
      <c r="T20" s="60"/>
      <c r="U20" s="60"/>
      <c r="V20" s="60"/>
      <c r="W20" s="60"/>
      <c r="X20" s="79"/>
    </row>
    <row r="21" spans="1:24" s="4" customFormat="1" ht="24.75" customHeight="1" x14ac:dyDescent="0.2">
      <c r="A21" s="68"/>
      <c r="B21" s="59"/>
      <c r="C21" s="71"/>
      <c r="D21" s="71"/>
      <c r="E21" s="59"/>
      <c r="F21" s="17" t="s">
        <v>30</v>
      </c>
      <c r="G21" s="28">
        <f t="shared" si="0"/>
        <v>0</v>
      </c>
      <c r="H21" s="29">
        <f>H24+H27+H30</f>
        <v>0</v>
      </c>
      <c r="I21" s="29">
        <f t="shared" ref="I21:N21" si="3">I24+I27+I30</f>
        <v>0</v>
      </c>
      <c r="J21" s="29">
        <f t="shared" si="3"/>
        <v>0</v>
      </c>
      <c r="K21" s="29">
        <f t="shared" si="3"/>
        <v>0</v>
      </c>
      <c r="L21" s="29">
        <f t="shared" si="3"/>
        <v>0</v>
      </c>
      <c r="M21" s="29">
        <f t="shared" si="3"/>
        <v>0</v>
      </c>
      <c r="N21" s="21">
        <f t="shared" si="3"/>
        <v>0</v>
      </c>
      <c r="O21" s="60"/>
      <c r="P21" s="60"/>
      <c r="Q21" s="60"/>
      <c r="R21" s="60"/>
      <c r="S21" s="60"/>
      <c r="T21" s="60"/>
      <c r="U21" s="60"/>
      <c r="V21" s="60"/>
      <c r="W21" s="60"/>
      <c r="X21" s="79"/>
    </row>
    <row r="22" spans="1:24" ht="54.75" customHeight="1" x14ac:dyDescent="0.2">
      <c r="A22" s="50" t="s">
        <v>39</v>
      </c>
      <c r="B22" s="83" t="s">
        <v>17</v>
      </c>
      <c r="C22" s="56">
        <v>2022</v>
      </c>
      <c r="D22" s="56">
        <v>2027</v>
      </c>
      <c r="E22" s="57" t="s">
        <v>32</v>
      </c>
      <c r="F22" s="15" t="s">
        <v>15</v>
      </c>
      <c r="G22" s="30">
        <f t="shared" si="0"/>
        <v>5280247.88</v>
      </c>
      <c r="H22" s="31">
        <f>H23+H24</f>
        <v>994153.15</v>
      </c>
      <c r="I22" s="31">
        <f t="shared" ref="I22:M22" si="4">I23+I24</f>
        <v>1151533.78</v>
      </c>
      <c r="J22" s="31">
        <f t="shared" si="4"/>
        <v>1561260.95</v>
      </c>
      <c r="K22" s="31">
        <f t="shared" si="4"/>
        <v>524300</v>
      </c>
      <c r="L22" s="31">
        <f t="shared" si="4"/>
        <v>524000</v>
      </c>
      <c r="M22" s="31">
        <f t="shared" si="4"/>
        <v>525000</v>
      </c>
      <c r="N22" s="19"/>
      <c r="O22" s="57" t="s">
        <v>18</v>
      </c>
      <c r="P22" s="60" t="s">
        <v>16</v>
      </c>
      <c r="Q22" s="60">
        <v>8518</v>
      </c>
      <c r="R22" s="61">
        <v>7793</v>
      </c>
      <c r="S22" s="61">
        <v>7800</v>
      </c>
      <c r="T22" s="61">
        <v>7950</v>
      </c>
      <c r="U22" s="61">
        <v>8050</v>
      </c>
      <c r="V22" s="61">
        <v>8200</v>
      </c>
      <c r="W22" s="61">
        <v>8350</v>
      </c>
      <c r="X22" s="80"/>
    </row>
    <row r="23" spans="1:24" ht="54.75" customHeight="1" x14ac:dyDescent="0.2">
      <c r="A23" s="51"/>
      <c r="B23" s="84"/>
      <c r="C23" s="56"/>
      <c r="D23" s="56"/>
      <c r="E23" s="58"/>
      <c r="F23" s="16" t="s">
        <v>29</v>
      </c>
      <c r="G23" s="30">
        <f t="shared" si="0"/>
        <v>5280247.88</v>
      </c>
      <c r="H23" s="31">
        <v>994153.15</v>
      </c>
      <c r="I23" s="31">
        <v>1151533.78</v>
      </c>
      <c r="J23" s="31">
        <v>1561260.95</v>
      </c>
      <c r="K23" s="31">
        <v>524300</v>
      </c>
      <c r="L23" s="31">
        <v>524000</v>
      </c>
      <c r="M23" s="31">
        <v>525000</v>
      </c>
      <c r="N23" s="19"/>
      <c r="O23" s="58"/>
      <c r="P23" s="60"/>
      <c r="Q23" s="60"/>
      <c r="R23" s="62"/>
      <c r="S23" s="62"/>
      <c r="T23" s="62"/>
      <c r="U23" s="62"/>
      <c r="V23" s="62"/>
      <c r="W23" s="62"/>
      <c r="X23" s="81"/>
    </row>
    <row r="24" spans="1:24" ht="31.5" customHeight="1" x14ac:dyDescent="0.2">
      <c r="A24" s="52"/>
      <c r="B24" s="85"/>
      <c r="C24" s="56"/>
      <c r="D24" s="56"/>
      <c r="E24" s="59"/>
      <c r="F24" s="17" t="s">
        <v>30</v>
      </c>
      <c r="G24" s="30">
        <f t="shared" si="0"/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19"/>
      <c r="O24" s="59"/>
      <c r="P24" s="60"/>
      <c r="Q24" s="60"/>
      <c r="R24" s="63"/>
      <c r="S24" s="63"/>
      <c r="T24" s="63"/>
      <c r="U24" s="63"/>
      <c r="V24" s="63"/>
      <c r="W24" s="63"/>
      <c r="X24" s="82"/>
    </row>
    <row r="25" spans="1:24" ht="54.75" customHeight="1" x14ac:dyDescent="0.2">
      <c r="A25" s="50" t="s">
        <v>40</v>
      </c>
      <c r="B25" s="53" t="s">
        <v>27</v>
      </c>
      <c r="C25" s="56">
        <v>2022</v>
      </c>
      <c r="D25" s="56">
        <v>2027</v>
      </c>
      <c r="E25" s="57" t="s">
        <v>32</v>
      </c>
      <c r="F25" s="15" t="s">
        <v>15</v>
      </c>
      <c r="G25" s="30">
        <f t="shared" si="0"/>
        <v>547836</v>
      </c>
      <c r="H25" s="31">
        <f>H26+H27</f>
        <v>121900</v>
      </c>
      <c r="I25" s="31">
        <f t="shared" ref="I25:M25" si="5">I26+I27</f>
        <v>184936</v>
      </c>
      <c r="J25" s="31">
        <f t="shared" si="5"/>
        <v>1000</v>
      </c>
      <c r="K25" s="31">
        <f t="shared" si="5"/>
        <v>80000</v>
      </c>
      <c r="L25" s="31">
        <f t="shared" si="5"/>
        <v>80000</v>
      </c>
      <c r="M25" s="31">
        <f t="shared" si="5"/>
        <v>80000</v>
      </c>
      <c r="N25" s="19"/>
      <c r="O25" s="57" t="s">
        <v>28</v>
      </c>
      <c r="P25" s="57" t="s">
        <v>19</v>
      </c>
      <c r="Q25" s="60">
        <v>59</v>
      </c>
      <c r="R25" s="61">
        <v>55</v>
      </c>
      <c r="S25" s="61">
        <v>55</v>
      </c>
      <c r="T25" s="61">
        <v>57</v>
      </c>
      <c r="U25" s="61">
        <v>57</v>
      </c>
      <c r="V25" s="61">
        <v>59</v>
      </c>
      <c r="W25" s="61">
        <v>59</v>
      </c>
      <c r="X25" s="80"/>
    </row>
    <row r="26" spans="1:24" ht="54.75" customHeight="1" x14ac:dyDescent="0.2">
      <c r="A26" s="51"/>
      <c r="B26" s="54"/>
      <c r="C26" s="56"/>
      <c r="D26" s="56"/>
      <c r="E26" s="58"/>
      <c r="F26" s="16" t="s">
        <v>29</v>
      </c>
      <c r="G26" s="30">
        <f t="shared" si="0"/>
        <v>547836</v>
      </c>
      <c r="H26" s="31">
        <v>121900</v>
      </c>
      <c r="I26" s="31">
        <v>184936</v>
      </c>
      <c r="J26" s="31">
        <v>1000</v>
      </c>
      <c r="K26" s="31">
        <v>80000</v>
      </c>
      <c r="L26" s="31">
        <v>80000</v>
      </c>
      <c r="M26" s="31">
        <v>80000</v>
      </c>
      <c r="N26" s="19"/>
      <c r="O26" s="58"/>
      <c r="P26" s="58"/>
      <c r="Q26" s="60"/>
      <c r="R26" s="62"/>
      <c r="S26" s="62"/>
      <c r="T26" s="62"/>
      <c r="U26" s="62"/>
      <c r="V26" s="62"/>
      <c r="W26" s="62"/>
      <c r="X26" s="81"/>
    </row>
    <row r="27" spans="1:24" ht="33" customHeight="1" x14ac:dyDescent="0.2">
      <c r="A27" s="52"/>
      <c r="B27" s="55"/>
      <c r="C27" s="56"/>
      <c r="D27" s="56"/>
      <c r="E27" s="59"/>
      <c r="F27" s="17" t="s">
        <v>30</v>
      </c>
      <c r="G27" s="30">
        <f t="shared" si="0"/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19"/>
      <c r="O27" s="59"/>
      <c r="P27" s="59"/>
      <c r="Q27" s="60"/>
      <c r="R27" s="63"/>
      <c r="S27" s="63"/>
      <c r="T27" s="63"/>
      <c r="U27" s="63"/>
      <c r="V27" s="63"/>
      <c r="W27" s="63"/>
      <c r="X27" s="82"/>
    </row>
    <row r="28" spans="1:24" ht="54.75" customHeight="1" x14ac:dyDescent="0.2">
      <c r="A28" s="50" t="s">
        <v>41</v>
      </c>
      <c r="B28" s="53" t="s">
        <v>37</v>
      </c>
      <c r="C28" s="56">
        <v>2022</v>
      </c>
      <c r="D28" s="56">
        <v>2024</v>
      </c>
      <c r="E28" s="57" t="s">
        <v>32</v>
      </c>
      <c r="F28" s="15" t="s">
        <v>15</v>
      </c>
      <c r="G28" s="30">
        <f t="shared" ref="G28:G30" si="6">SUM(H28:N28)</f>
        <v>450000</v>
      </c>
      <c r="H28" s="31">
        <f>H29+H30</f>
        <v>150000</v>
      </c>
      <c r="I28" s="31">
        <f t="shared" ref="I28:M28" si="7">I29+I30</f>
        <v>150000</v>
      </c>
      <c r="J28" s="31">
        <f t="shared" si="7"/>
        <v>150000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19"/>
      <c r="O28" s="57" t="s">
        <v>42</v>
      </c>
      <c r="P28" s="57" t="s">
        <v>19</v>
      </c>
      <c r="Q28" s="60">
        <v>4</v>
      </c>
      <c r="R28" s="61">
        <v>4</v>
      </c>
      <c r="S28" s="61">
        <v>4</v>
      </c>
      <c r="T28" s="61">
        <v>4</v>
      </c>
      <c r="U28" s="61">
        <v>0</v>
      </c>
      <c r="V28" s="61">
        <v>0</v>
      </c>
      <c r="W28" s="61">
        <v>0</v>
      </c>
      <c r="X28" s="80"/>
    </row>
    <row r="29" spans="1:24" ht="54.75" customHeight="1" x14ac:dyDescent="0.2">
      <c r="A29" s="51"/>
      <c r="B29" s="54"/>
      <c r="C29" s="56"/>
      <c r="D29" s="56"/>
      <c r="E29" s="58"/>
      <c r="F29" s="16" t="s">
        <v>29</v>
      </c>
      <c r="G29" s="30">
        <f t="shared" si="6"/>
        <v>450000</v>
      </c>
      <c r="H29" s="31">
        <v>150000</v>
      </c>
      <c r="I29" s="31">
        <v>150000</v>
      </c>
      <c r="J29" s="31">
        <v>150000</v>
      </c>
      <c r="K29" s="31">
        <v>0</v>
      </c>
      <c r="L29" s="31">
        <v>0</v>
      </c>
      <c r="M29" s="31">
        <v>0</v>
      </c>
      <c r="N29" s="19"/>
      <c r="O29" s="58"/>
      <c r="P29" s="58"/>
      <c r="Q29" s="60"/>
      <c r="R29" s="62"/>
      <c r="S29" s="62"/>
      <c r="T29" s="62"/>
      <c r="U29" s="62"/>
      <c r="V29" s="62"/>
      <c r="W29" s="62"/>
      <c r="X29" s="81"/>
    </row>
    <row r="30" spans="1:24" ht="30" customHeight="1" x14ac:dyDescent="0.2">
      <c r="A30" s="52"/>
      <c r="B30" s="55"/>
      <c r="C30" s="56"/>
      <c r="D30" s="56"/>
      <c r="E30" s="59"/>
      <c r="F30" s="17" t="s">
        <v>30</v>
      </c>
      <c r="G30" s="30">
        <f t="shared" si="6"/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19"/>
      <c r="O30" s="59"/>
      <c r="P30" s="59"/>
      <c r="Q30" s="60"/>
      <c r="R30" s="63"/>
      <c r="S30" s="63"/>
      <c r="T30" s="63"/>
      <c r="U30" s="63"/>
      <c r="V30" s="63"/>
      <c r="W30" s="63"/>
      <c r="X30" s="82"/>
    </row>
    <row r="31" spans="1:24" ht="64.5" customHeight="1" x14ac:dyDescent="0.2">
      <c r="A31" s="86" t="s">
        <v>33</v>
      </c>
      <c r="B31" s="86"/>
      <c r="C31" s="60">
        <v>2022</v>
      </c>
      <c r="D31" s="60">
        <v>2027</v>
      </c>
      <c r="E31" s="57" t="s">
        <v>32</v>
      </c>
      <c r="F31" s="15" t="s">
        <v>15</v>
      </c>
      <c r="G31" s="28">
        <f t="shared" si="0"/>
        <v>6278083.8799999999</v>
      </c>
      <c r="H31" s="29">
        <f>H32+H33</f>
        <v>1266053.1499999999</v>
      </c>
      <c r="I31" s="29">
        <f t="shared" ref="I31:M31" si="8">I32+I33</f>
        <v>1486469.78</v>
      </c>
      <c r="J31" s="29">
        <f t="shared" si="8"/>
        <v>1712260.95</v>
      </c>
      <c r="K31" s="29">
        <f t="shared" si="8"/>
        <v>604300</v>
      </c>
      <c r="L31" s="29">
        <f t="shared" si="8"/>
        <v>604000</v>
      </c>
      <c r="M31" s="29">
        <f t="shared" si="8"/>
        <v>605000</v>
      </c>
      <c r="N31" s="18"/>
      <c r="O31" s="60" t="s">
        <v>13</v>
      </c>
      <c r="P31" s="60" t="s">
        <v>13</v>
      </c>
      <c r="Q31" s="60" t="s">
        <v>13</v>
      </c>
      <c r="R31" s="60" t="s">
        <v>13</v>
      </c>
      <c r="S31" s="60" t="s">
        <v>13</v>
      </c>
      <c r="T31" s="60" t="s">
        <v>13</v>
      </c>
      <c r="U31" s="60" t="s">
        <v>13</v>
      </c>
      <c r="V31" s="60" t="s">
        <v>13</v>
      </c>
      <c r="W31" s="60" t="s">
        <v>13</v>
      </c>
      <c r="X31" s="79"/>
    </row>
    <row r="32" spans="1:24" ht="60" customHeight="1" x14ac:dyDescent="0.2">
      <c r="A32" s="86"/>
      <c r="B32" s="86"/>
      <c r="C32" s="60"/>
      <c r="D32" s="60"/>
      <c r="E32" s="58"/>
      <c r="F32" s="16" t="s">
        <v>29</v>
      </c>
      <c r="G32" s="28">
        <f t="shared" si="0"/>
        <v>6278083.8799999999</v>
      </c>
      <c r="H32" s="29">
        <f t="shared" ref="H32:N32" si="9">H20</f>
        <v>1266053.1499999999</v>
      </c>
      <c r="I32" s="29">
        <f t="shared" si="9"/>
        <v>1486469.78</v>
      </c>
      <c r="J32" s="29">
        <f t="shared" si="9"/>
        <v>1712260.95</v>
      </c>
      <c r="K32" s="29">
        <f t="shared" si="9"/>
        <v>604300</v>
      </c>
      <c r="L32" s="29">
        <f t="shared" si="9"/>
        <v>604000</v>
      </c>
      <c r="M32" s="29">
        <f t="shared" si="9"/>
        <v>605000</v>
      </c>
      <c r="N32" s="18">
        <f t="shared" si="9"/>
        <v>0</v>
      </c>
      <c r="O32" s="60"/>
      <c r="P32" s="60"/>
      <c r="Q32" s="60"/>
      <c r="R32" s="60"/>
      <c r="S32" s="60"/>
      <c r="T32" s="60"/>
      <c r="U32" s="60"/>
      <c r="V32" s="60"/>
      <c r="W32" s="60"/>
      <c r="X32" s="79"/>
    </row>
    <row r="33" spans="1:24" ht="43.8" customHeight="1" x14ac:dyDescent="0.2">
      <c r="A33" s="86"/>
      <c r="B33" s="86"/>
      <c r="C33" s="60"/>
      <c r="D33" s="60"/>
      <c r="E33" s="59"/>
      <c r="F33" s="17" t="s">
        <v>30</v>
      </c>
      <c r="G33" s="28">
        <f t="shared" si="0"/>
        <v>0</v>
      </c>
      <c r="H33" s="29">
        <f t="shared" ref="H33:M33" si="10">H21</f>
        <v>0</v>
      </c>
      <c r="I33" s="29">
        <f t="shared" si="10"/>
        <v>0</v>
      </c>
      <c r="J33" s="29">
        <f t="shared" si="10"/>
        <v>0</v>
      </c>
      <c r="K33" s="29">
        <f t="shared" si="10"/>
        <v>0</v>
      </c>
      <c r="L33" s="29">
        <f t="shared" si="10"/>
        <v>0</v>
      </c>
      <c r="M33" s="29">
        <f t="shared" si="10"/>
        <v>0</v>
      </c>
      <c r="N33" s="18"/>
      <c r="O33" s="60"/>
      <c r="P33" s="60"/>
      <c r="Q33" s="60"/>
      <c r="R33" s="60"/>
      <c r="S33" s="60"/>
      <c r="T33" s="60"/>
      <c r="U33" s="60"/>
      <c r="V33" s="60"/>
      <c r="W33" s="60"/>
      <c r="X33" s="79"/>
    </row>
    <row r="34" spans="1:24" ht="60.75" customHeight="1" x14ac:dyDescent="0.2">
      <c r="A34" s="87" t="s">
        <v>20</v>
      </c>
      <c r="B34" s="88"/>
      <c r="C34" s="60">
        <v>2022</v>
      </c>
      <c r="D34" s="60">
        <v>2027</v>
      </c>
      <c r="E34" s="57" t="s">
        <v>32</v>
      </c>
      <c r="F34" s="15" t="s">
        <v>15</v>
      </c>
      <c r="G34" s="28">
        <f>SUM(H34:N34)</f>
        <v>6278083.8799999999</v>
      </c>
      <c r="H34" s="29">
        <f>H35+H36</f>
        <v>1266053.1499999999</v>
      </c>
      <c r="I34" s="29">
        <f t="shared" ref="I34:N34" si="11">I35+I36</f>
        <v>1486469.78</v>
      </c>
      <c r="J34" s="29">
        <f t="shared" si="11"/>
        <v>1712260.95</v>
      </c>
      <c r="K34" s="29">
        <f t="shared" si="11"/>
        <v>604300</v>
      </c>
      <c r="L34" s="29">
        <f t="shared" si="11"/>
        <v>604000</v>
      </c>
      <c r="M34" s="29">
        <f t="shared" si="11"/>
        <v>605000</v>
      </c>
      <c r="N34" s="18">
        <f t="shared" si="11"/>
        <v>0</v>
      </c>
      <c r="O34" s="60" t="s">
        <v>13</v>
      </c>
      <c r="P34" s="60" t="s">
        <v>13</v>
      </c>
      <c r="Q34" s="60" t="s">
        <v>13</v>
      </c>
      <c r="R34" s="60" t="s">
        <v>13</v>
      </c>
      <c r="S34" s="60" t="s">
        <v>13</v>
      </c>
      <c r="T34" s="60" t="s">
        <v>13</v>
      </c>
      <c r="U34" s="60" t="s">
        <v>13</v>
      </c>
      <c r="V34" s="60" t="s">
        <v>13</v>
      </c>
      <c r="W34" s="60" t="s">
        <v>13</v>
      </c>
      <c r="X34" s="79"/>
    </row>
    <row r="35" spans="1:24" ht="56.25" customHeight="1" x14ac:dyDescent="0.2">
      <c r="A35" s="89"/>
      <c r="B35" s="90"/>
      <c r="C35" s="60"/>
      <c r="D35" s="60"/>
      <c r="E35" s="58"/>
      <c r="F35" s="16" t="s">
        <v>29</v>
      </c>
      <c r="G35" s="28">
        <f>SUM(H35:N35)</f>
        <v>6278083.8799999999</v>
      </c>
      <c r="H35" s="29">
        <f>H32</f>
        <v>1266053.1499999999</v>
      </c>
      <c r="I35" s="29">
        <f t="shared" ref="I35:M35" si="12">I32</f>
        <v>1486469.78</v>
      </c>
      <c r="J35" s="29">
        <f t="shared" si="12"/>
        <v>1712260.95</v>
      </c>
      <c r="K35" s="29">
        <f t="shared" si="12"/>
        <v>604300</v>
      </c>
      <c r="L35" s="29">
        <f t="shared" si="12"/>
        <v>604000</v>
      </c>
      <c r="M35" s="29">
        <f t="shared" si="12"/>
        <v>605000</v>
      </c>
      <c r="N35" s="18">
        <f t="shared" ref="N35" si="13">N32</f>
        <v>0</v>
      </c>
      <c r="O35" s="60"/>
      <c r="P35" s="60"/>
      <c r="Q35" s="60"/>
      <c r="R35" s="60"/>
      <c r="S35" s="60"/>
      <c r="T35" s="60"/>
      <c r="U35" s="60"/>
      <c r="V35" s="60"/>
      <c r="W35" s="60"/>
      <c r="X35" s="79"/>
    </row>
    <row r="36" spans="1:24" ht="54.75" customHeight="1" x14ac:dyDescent="0.2">
      <c r="A36" s="91"/>
      <c r="B36" s="92"/>
      <c r="C36" s="60"/>
      <c r="D36" s="60"/>
      <c r="E36" s="59"/>
      <c r="F36" s="17" t="s">
        <v>30</v>
      </c>
      <c r="G36" s="28">
        <f>SUM(H36:N36)</f>
        <v>0</v>
      </c>
      <c r="H36" s="29">
        <f>H33</f>
        <v>0</v>
      </c>
      <c r="I36" s="29">
        <f t="shared" ref="I36:M36" si="14">I33</f>
        <v>0</v>
      </c>
      <c r="J36" s="29">
        <f t="shared" si="14"/>
        <v>0</v>
      </c>
      <c r="K36" s="29">
        <f t="shared" si="14"/>
        <v>0</v>
      </c>
      <c r="L36" s="29">
        <f t="shared" si="14"/>
        <v>0</v>
      </c>
      <c r="M36" s="29">
        <f t="shared" si="14"/>
        <v>0</v>
      </c>
      <c r="N36" s="18"/>
      <c r="O36" s="60"/>
      <c r="P36" s="60"/>
      <c r="Q36" s="60"/>
      <c r="R36" s="60"/>
      <c r="S36" s="60"/>
      <c r="T36" s="60"/>
      <c r="U36" s="60"/>
      <c r="V36" s="60"/>
      <c r="W36" s="60"/>
      <c r="X36" s="79"/>
    </row>
  </sheetData>
  <mergeCells count="126">
    <mergeCell ref="E34:E36"/>
    <mergeCell ref="T34:T36"/>
    <mergeCell ref="U34:U36"/>
    <mergeCell ref="V34:V36"/>
    <mergeCell ref="W34:W36"/>
    <mergeCell ref="X34:X36"/>
    <mergeCell ref="A31:B33"/>
    <mergeCell ref="C31:C33"/>
    <mergeCell ref="D31:D33"/>
    <mergeCell ref="E31:E33"/>
    <mergeCell ref="A34:B36"/>
    <mergeCell ref="C34:C36"/>
    <mergeCell ref="D34:D36"/>
    <mergeCell ref="O34:O36"/>
    <mergeCell ref="P34:P36"/>
    <mergeCell ref="Q34:Q36"/>
    <mergeCell ref="R34:R36"/>
    <mergeCell ref="S34:S36"/>
    <mergeCell ref="O31:O33"/>
    <mergeCell ref="P31:P33"/>
    <mergeCell ref="Q31:Q33"/>
    <mergeCell ref="R31:R33"/>
    <mergeCell ref="S31:S33"/>
    <mergeCell ref="T31:T33"/>
    <mergeCell ref="U31:U33"/>
    <mergeCell ref="V31:V33"/>
    <mergeCell ref="W31:W33"/>
    <mergeCell ref="X31:X33"/>
    <mergeCell ref="P25:P27"/>
    <mergeCell ref="Q25:Q27"/>
    <mergeCell ref="X25:X27"/>
    <mergeCell ref="W25:W27"/>
    <mergeCell ref="V25:V27"/>
    <mergeCell ref="U25:U27"/>
    <mergeCell ref="T25:T27"/>
    <mergeCell ref="S25:S27"/>
    <mergeCell ref="R25:R27"/>
    <mergeCell ref="X28:X30"/>
    <mergeCell ref="S28:S30"/>
    <mergeCell ref="T28:T30"/>
    <mergeCell ref="U28:U30"/>
    <mergeCell ref="V28:V30"/>
    <mergeCell ref="W28:W30"/>
    <mergeCell ref="E25:E27"/>
    <mergeCell ref="O25:O27"/>
    <mergeCell ref="A22:A24"/>
    <mergeCell ref="B22:B24"/>
    <mergeCell ref="C22:C24"/>
    <mergeCell ref="D22:D24"/>
    <mergeCell ref="E22:E24"/>
    <mergeCell ref="O22:O24"/>
    <mergeCell ref="D19:D21"/>
    <mergeCell ref="E19:E21"/>
    <mergeCell ref="O19:O21"/>
    <mergeCell ref="B25:B27"/>
    <mergeCell ref="A25:A27"/>
    <mergeCell ref="C25:C27"/>
    <mergeCell ref="D25:D27"/>
    <mergeCell ref="X19:X21"/>
    <mergeCell ref="P22:P24"/>
    <mergeCell ref="Q22:Q24"/>
    <mergeCell ref="X22:X24"/>
    <mergeCell ref="W22:W24"/>
    <mergeCell ref="V22:V24"/>
    <mergeCell ref="U22:U24"/>
    <mergeCell ref="T22:T24"/>
    <mergeCell ref="S22:S24"/>
    <mergeCell ref="R22:R24"/>
    <mergeCell ref="U19:U21"/>
    <mergeCell ref="V19:V21"/>
    <mergeCell ref="W19:W21"/>
    <mergeCell ref="H8:N8"/>
    <mergeCell ref="G8:G13"/>
    <mergeCell ref="F6:F13"/>
    <mergeCell ref="R8:W8"/>
    <mergeCell ref="X9:X13"/>
    <mergeCell ref="J9:J13"/>
    <mergeCell ref="K9:K13"/>
    <mergeCell ref="L9:L13"/>
    <mergeCell ref="M9:M13"/>
    <mergeCell ref="N9:N13"/>
    <mergeCell ref="A18:B18"/>
    <mergeCell ref="A15:B15"/>
    <mergeCell ref="A16:B16"/>
    <mergeCell ref="A17:B17"/>
    <mergeCell ref="P19:P21"/>
    <mergeCell ref="Q19:Q21"/>
    <mergeCell ref="R19:R21"/>
    <mergeCell ref="S19:S21"/>
    <mergeCell ref="T19:T21"/>
    <mergeCell ref="A19:A21"/>
    <mergeCell ref="B19:B21"/>
    <mergeCell ref="C19:C21"/>
    <mergeCell ref="A28:A30"/>
    <mergeCell ref="B28:B30"/>
    <mergeCell ref="C28:C30"/>
    <mergeCell ref="D28:D30"/>
    <mergeCell ref="E28:E30"/>
    <mergeCell ref="O28:O30"/>
    <mergeCell ref="P28:P30"/>
    <mergeCell ref="Q28:Q30"/>
    <mergeCell ref="R28:R30"/>
    <mergeCell ref="A3:X3"/>
    <mergeCell ref="Q8:Q13"/>
    <mergeCell ref="P6:P13"/>
    <mergeCell ref="O6:O13"/>
    <mergeCell ref="R9:R13"/>
    <mergeCell ref="S9:S13"/>
    <mergeCell ref="T9:T13"/>
    <mergeCell ref="U9:U13"/>
    <mergeCell ref="O1:W1"/>
    <mergeCell ref="A5:A13"/>
    <mergeCell ref="B5:B13"/>
    <mergeCell ref="O5:W5"/>
    <mergeCell ref="Q6:W7"/>
    <mergeCell ref="O2:X2"/>
    <mergeCell ref="G6:N7"/>
    <mergeCell ref="F5:N5"/>
    <mergeCell ref="H9:H13"/>
    <mergeCell ref="I9:I13"/>
    <mergeCell ref="C5:D5"/>
    <mergeCell ref="E5:E13"/>
    <mergeCell ref="C6:C13"/>
    <mergeCell ref="D6:D13"/>
    <mergeCell ref="V9:V13"/>
    <mergeCell ref="W9:W13"/>
  </mergeCells>
  <pageMargins left="0.78740157480314965" right="0.78740157480314965" top="1.1417322834645669" bottom="0.59055118110236227" header="0.31496062992125984" footer="0.31496062992125984"/>
  <pageSetup paperSize="9" scale="77" orientation="landscape" r:id="rId1"/>
  <rowBreaks count="2" manualBreakCount="2">
    <brk id="16" max="22" man="1"/>
    <brk id="24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2024-11-18T10:10:33Z</dcterms:modified>
</cp:coreProperties>
</file>